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ΙΣΟΛΟΓΙΣΜΟΣ  2014" sheetId="1" r:id="rId1"/>
  </sheets>
  <externalReferences>
    <externalReference r:id="rId4"/>
    <externalReference r:id="rId5"/>
  </externalReferences>
  <definedNames>
    <definedName name="_xlnm.Print_Area" localSheetId="0">'ΙΣΟΛΟΓΙΣΜΟΣ  2014'!$A$1:$W$114</definedName>
    <definedName name="Επωνυμια">'[1]Data'!$C$4</definedName>
    <definedName name="μ60">#REF!</definedName>
    <definedName name="μ61">#REF!</definedName>
    <definedName name="μ62">#REF!</definedName>
    <definedName name="μ63">#REF!</definedName>
    <definedName name="μ64">#REF!</definedName>
    <definedName name="μ65">#REF!</definedName>
    <definedName name="μ66">#REF!</definedName>
    <definedName name="μ68">#REF!</definedName>
    <definedName name="ΟργανικαΕξοδαΠροηγουμενηςΧρησεως">#REF!</definedName>
    <definedName name="ΟργανικαΕξοδαΧρησεως">#REF!</definedName>
    <definedName name="ΠροηγουμενηΧρηση">'[2]Φύλλο1'!#REF!</definedName>
    <definedName name="χ60">'[1]Data'!$C$17</definedName>
    <definedName name="χ60πχ">'[1]Data'!$D$17</definedName>
    <definedName name="χ61">'[1]Data'!$C$24</definedName>
    <definedName name="χ61πχ">'[1]Data'!$D$24</definedName>
    <definedName name="χ62">'[1]Data'!$C$35</definedName>
    <definedName name="χ62πχ">'[1]Data'!$D$35</definedName>
    <definedName name="χ63">'[1]Data'!$C$47</definedName>
    <definedName name="χ63πχ">'[1]Data'!$D$47</definedName>
    <definedName name="χ64">'[1]Data'!$C$57</definedName>
    <definedName name="χ64πχ">'[1]Data'!$D$57</definedName>
    <definedName name="χ65">'[1]Data'!$C$75</definedName>
    <definedName name="χ65πχ">'[1]Data'!$D$75</definedName>
    <definedName name="χ66">'[1]Data'!$C$88</definedName>
    <definedName name="χ66πχ">'[1]Data'!$D$88</definedName>
    <definedName name="χ68">'[1]Data'!$C$103</definedName>
    <definedName name="χ68πχ">'[1]Data'!$D$103</definedName>
    <definedName name="Χρηση">'[2]Φύλλο1'!#REF!</definedName>
  </definedNames>
  <calcPr fullCalcOnLoad="1"/>
</workbook>
</file>

<file path=xl/sharedStrings.xml><?xml version="1.0" encoding="utf-8"?>
<sst xmlns="http://schemas.openxmlformats.org/spreadsheetml/2006/main" count="142" uniqueCount="134">
  <si>
    <t>ΕΝΕΡΓΗΤΙΚΟ</t>
  </si>
  <si>
    <t>ΠΑΘΗΤΙΚΟ</t>
  </si>
  <si>
    <t>Ποσά κλειόμενης</t>
  </si>
  <si>
    <t>Αξία κτήσεως</t>
  </si>
  <si>
    <t>Αποσβέσεις</t>
  </si>
  <si>
    <t>Αναπ/στη αξία</t>
  </si>
  <si>
    <t xml:space="preserve">     </t>
  </si>
  <si>
    <t>Β. ΕΞΟΔΑ ΕΓΚΑΤΑΣΤΑΣΕΩΣ</t>
  </si>
  <si>
    <t>Α.  ΙΔΙΑ ΚΕΦΑΛΑΙΑ</t>
  </si>
  <si>
    <t xml:space="preserve"> </t>
  </si>
  <si>
    <t xml:space="preserve">     4. Λοιπά έξοδα εγκαταστάσεως</t>
  </si>
  <si>
    <t xml:space="preserve">  Ι.  Κεφάλαιο </t>
  </si>
  <si>
    <t xml:space="preserve">Γ. ΠΑΓΙΟ ΕΝΕΡΓΗΤΙΚΟ </t>
  </si>
  <si>
    <t xml:space="preserve"> ΙΙ. Διαφορές αναπροσαρμογής και επιχορηγήσεις </t>
  </si>
  <si>
    <t xml:space="preserve">  ΙΙ. Ενσώματες ακινητοποιήσεις</t>
  </si>
  <si>
    <t xml:space="preserve">    επενδύσεων -Δωρεές παγίων</t>
  </si>
  <si>
    <t xml:space="preserve">     1.   Γήπεδα - Οικόπεδα</t>
  </si>
  <si>
    <t xml:space="preserve">    3. Δωρεές παγίων</t>
  </si>
  <si>
    <t xml:space="preserve">     1α. Πλατείες-Πάρκα -Παιδότοποι κοινής χρήσεως</t>
  </si>
  <si>
    <t xml:space="preserve">    4. Επιχορηγήσεις επενδύσεων</t>
  </si>
  <si>
    <t xml:space="preserve">     1β. Οδοί-Οδοστρώματα κοινής χρήσεως</t>
  </si>
  <si>
    <t xml:space="preserve">     1γ. Πεζοδρόμια κοινής χρήσεως</t>
  </si>
  <si>
    <t xml:space="preserve">     3.   Κτίρια και τεχνικά έργα</t>
  </si>
  <si>
    <t xml:space="preserve">     3β. Εγκαταστάσεις Ηλεκτροφωτισμού κοινής χρήσεως</t>
  </si>
  <si>
    <t xml:space="preserve">     3γ. Λοιπές μόνιμες εγκαταστάσεις κοινής χρήσεως</t>
  </si>
  <si>
    <t xml:space="preserve">  IV. Αποτελέσματα εις νέο </t>
  </si>
  <si>
    <t xml:space="preserve">       Υπόλοιπο πλεονασμάτων  εις νέο</t>
  </si>
  <si>
    <t xml:space="preserve">     5.   Μεταφορικά μέσα</t>
  </si>
  <si>
    <t xml:space="preserve">     6.   Έπιπλα και λοιπός εξοπλισμός</t>
  </si>
  <si>
    <t xml:space="preserve">     7.   Ακινητοποιήσεις υπό εκτέλεση και προκαταβολές</t>
  </si>
  <si>
    <t xml:space="preserve">           Σύνολο ακινητοποιήσεων (ΓΙΙ)</t>
  </si>
  <si>
    <t>Γ.  ΥΠΟΧΡΕΩΣΕΙΣ</t>
  </si>
  <si>
    <t xml:space="preserve"> ΙΙΙ. Τίτλοι πάγιας επένδυσης  και άλλες μακροπρόθεσμες </t>
  </si>
  <si>
    <t xml:space="preserve">  Ι. Μακροπρόθεσμες υποχρεώσεις</t>
  </si>
  <si>
    <t xml:space="preserve">      χρηματοοικονομικές απαιτήσεις</t>
  </si>
  <si>
    <t xml:space="preserve">     2.   Δάνεια τραπεζών</t>
  </si>
  <si>
    <t xml:space="preserve"> ΙΙ. Βραχυπρόθεσμες υποχρεώσεις</t>
  </si>
  <si>
    <t xml:space="preserve">     1. Προμηθευτές</t>
  </si>
  <si>
    <t xml:space="preserve">     5.Υποχρεώσεις από φόρους τέλη</t>
  </si>
  <si>
    <t>Σύνολο πάγιου ενεργητικού (ΓΙΙ + ΓΙΙΙ)</t>
  </si>
  <si>
    <t xml:space="preserve">     6.Ασφαλιστικοί οργανισμοί</t>
  </si>
  <si>
    <t xml:space="preserve">     7. Μακροπρόθεσμες υποχρεώσεις </t>
  </si>
  <si>
    <t xml:space="preserve">Δ. ΚΥΚΛΟΦΟΡΟΥΝ ΕΝΕΡΓΗΤΙΚΟ </t>
  </si>
  <si>
    <t xml:space="preserve">         πληρωτέες στην επόμενη χρήση</t>
  </si>
  <si>
    <t xml:space="preserve">   ΙΙ. Απαιτήσεις</t>
  </si>
  <si>
    <t xml:space="preserve">     8. Πιστωτές διάφοροι</t>
  </si>
  <si>
    <t xml:space="preserve">      1.  Απαιτήσεις από πώληση αγαθών και υπηρεσιών</t>
  </si>
  <si>
    <t xml:space="preserve">      5.  Χρεώστες διάφοροι</t>
  </si>
  <si>
    <t>Σύνολο υποχρεώσεων (ΓΙ+ΓΙΙ)</t>
  </si>
  <si>
    <t xml:space="preserve">  ΙV. Διαθέσιμα</t>
  </si>
  <si>
    <t xml:space="preserve">      1. Tαμείο</t>
  </si>
  <si>
    <t xml:space="preserve">      3. Καταθέσεις όψεως και προθεσμίας</t>
  </si>
  <si>
    <t>Ε. ΜΕΤΑΒΑΤΙΚΟΙ ΛΟΓΑΡΙΑΣΜΟΙ ΕΝΕΡΓΗΤΙΚΟΥ</t>
  </si>
  <si>
    <t>ΓΕΝΙΚΟ ΣΥΝΟΛΟ ΕΝΕΡΓΗΤΙΚΟΥ (Β+Γ+Δ+E)</t>
  </si>
  <si>
    <t>ΛΟΓΑΡΙΑΣΜΟΙ ΤΑΞΕΩΣ ΧΡΕΩΣΤΙΚΟΙ</t>
  </si>
  <si>
    <t>ΛΟΓΑΡΙΑΣΜΟΙ ΤΑΞΕΩΣ ΠΙΣΤΩΤΙΚΟΙ</t>
  </si>
  <si>
    <t xml:space="preserve">      2. Πιστωτικοί λογαριασμοί προϋπολογισμού</t>
  </si>
  <si>
    <t xml:space="preserve">                      ΚΑΤΑΣΤΑΣΗ ΑΠΟΤΕΛΕΣΜAΤΩΝ ΧΡΗΣΕΩΣ </t>
  </si>
  <si>
    <t>ΠΙΝΑΚΑΣ ΔΙΑΘΕΣΕΩΣ ΑΠΟΤΕΛΕΣΜΑΤΩΝ</t>
  </si>
  <si>
    <t xml:space="preserve"> Ι. Αποτελέσματα εκμεταλλεύσεως</t>
  </si>
  <si>
    <t xml:space="preserve">   1. Έσοδα από πώληση αγαθών και υπηρεσιών</t>
  </si>
  <si>
    <t>Καθαρά αποτ/ματα ( πλεόνασμα ) χρήσεως</t>
  </si>
  <si>
    <t xml:space="preserve">   2. Έσοδα από φόρους-εισφορές-πρόστιμα-προσαυξήσεις</t>
  </si>
  <si>
    <t xml:space="preserve">   3. Τακτικές επιχορηγήσεις από Κρατικό Προϋπολογισμό</t>
  </si>
  <si>
    <t>Υπόλοιπο αποτ/των (πλεονασμάτων)  εις νέο</t>
  </si>
  <si>
    <t xml:space="preserve">   Σύνολο</t>
  </si>
  <si>
    <t xml:space="preserve">                 3. Έξοδα λειτουργίας δημοσίων σχέσεων</t>
  </si>
  <si>
    <t xml:space="preserve">   ΜΕΙΟΝ:</t>
  </si>
  <si>
    <t xml:space="preserve">               Μείον:</t>
  </si>
  <si>
    <t xml:space="preserve">                   3. Χρεωστικοί τόκοι και συναφή έξοδα</t>
  </si>
  <si>
    <t>ΙΙ. ΠΛΕΟΝ: Έκτακτα αποτελέσματα</t>
  </si>
  <si>
    <t xml:space="preserve">                  1.Έκτακτα και ανόργανα έσοδα</t>
  </si>
  <si>
    <t xml:space="preserve">                  3.Έσοδα προηγούμενων χρήσεων</t>
  </si>
  <si>
    <t xml:space="preserve">                  1.Έκτακτα &amp; Ανόργανα έξοδα</t>
  </si>
  <si>
    <t xml:space="preserve">                  3. Έξοδα προηγουμένων χρήσεων</t>
  </si>
  <si>
    <t xml:space="preserve">   Οργανικά και έκτακτα αποτελέσματα (πλεόνασμα)</t>
  </si>
  <si>
    <t xml:space="preserve">                  Σύνολο αποσβέσεων παγίων στοιχείων</t>
  </si>
  <si>
    <t xml:space="preserve">  ΚΑΘΑΡΑ ΑΠΟΤΕΛΕΣΜΑΤΑ ( πλεόνασμα ) ΧΡΗΣΕΩΣ</t>
  </si>
  <si>
    <r>
      <t xml:space="preserve">   </t>
    </r>
    <r>
      <rPr>
        <b/>
        <sz val="12"/>
        <rFont val="Arial"/>
        <family val="2"/>
      </rPr>
      <t>Μείον:</t>
    </r>
    <r>
      <rPr>
        <sz val="12"/>
        <rFont val="Arial"/>
        <family val="2"/>
      </rPr>
      <t xml:space="preserve"> Κόστος αγαθών και υπηρεσιών</t>
    </r>
  </si>
  <si>
    <r>
      <t xml:space="preserve">   </t>
    </r>
    <r>
      <rPr>
        <b/>
        <sz val="12"/>
        <rFont val="Arial"/>
        <family val="2"/>
      </rPr>
      <t>Πλέον:</t>
    </r>
    <r>
      <rPr>
        <sz val="12"/>
        <rFont val="Arial"/>
        <family val="2"/>
      </rPr>
      <t xml:space="preserve"> Άλλα έσοδα  </t>
    </r>
  </si>
  <si>
    <r>
      <t xml:space="preserve">   </t>
    </r>
    <r>
      <rPr>
        <b/>
        <sz val="12"/>
        <rFont val="Arial"/>
        <family val="2"/>
      </rPr>
      <t xml:space="preserve">ΜΕΙΟΝ: </t>
    </r>
    <r>
      <rPr>
        <sz val="12"/>
        <rFont val="Arial"/>
        <family val="2"/>
      </rPr>
      <t>1. Έξοδα διοικητικής λειτουργίας</t>
    </r>
  </si>
  <si>
    <r>
      <t xml:space="preserve">      </t>
    </r>
    <r>
      <rPr>
        <b/>
        <sz val="12"/>
        <rFont val="Arial"/>
        <family val="2"/>
      </rPr>
      <t xml:space="preserve">            </t>
    </r>
    <r>
      <rPr>
        <sz val="12"/>
        <rFont val="Arial"/>
        <family val="2"/>
      </rPr>
      <t>4.Πιστωτικοί τόκοι και συναφή έσοδα</t>
    </r>
  </si>
  <si>
    <r>
      <t xml:space="preserve">               </t>
    </r>
    <r>
      <rPr>
        <b/>
        <sz val="12"/>
        <rFont val="Arial"/>
        <family val="2"/>
      </rPr>
      <t>Μείον :</t>
    </r>
    <r>
      <rPr>
        <sz val="12"/>
        <rFont val="Arial"/>
        <family val="2"/>
      </rPr>
      <t xml:space="preserve"> Οι από αυτές ενσωματωμένες στο λειτουργικό κόστος</t>
    </r>
  </si>
  <si>
    <t xml:space="preserve">    1.Διαφορές από αναπροσαρμογή αξίας τίτλων</t>
  </si>
  <si>
    <t>Β.ΠΡΟΒΛΕΨΕΙΣ ΓΙΑ ΚΙΝΔΥΝΟΥΣ ΚΑΙ ΕΞΟΔΑ</t>
  </si>
  <si>
    <t>ΓΕΝΙΚΟ ΣΥΝΟΛΟ ΠΑΘΗΤΙΚΟΥ (Α+Β+Γ)</t>
  </si>
  <si>
    <t xml:space="preserve">     4.  Μηχ/τα - Τεχνικές εγκ/σεις και λοιπός εξοπλισμός</t>
  </si>
  <si>
    <t xml:space="preserve">     2. Εσοδα χρήσεως εισπρακτέα</t>
  </si>
  <si>
    <t>Ποσά προηγούμενης</t>
  </si>
  <si>
    <r>
      <t xml:space="preserve">                                                                                                                </t>
    </r>
    <r>
      <rPr>
        <b/>
        <u val="single"/>
        <sz val="12"/>
        <rFont val="Arial"/>
        <family val="2"/>
      </rPr>
      <t>(Ποσά σε ευρώ</t>
    </r>
    <r>
      <rPr>
        <b/>
        <sz val="12"/>
        <rFont val="Arial"/>
        <family val="2"/>
      </rPr>
      <t>)</t>
    </r>
  </si>
  <si>
    <t>Ποσά κλειομένης</t>
  </si>
  <si>
    <t>ΙΣΟΛΟΓΙΣΜΟΣ  ΤΗΣ  31ης  ΔΕΚΕΜΒΡΙΟΥ  2014</t>
  </si>
  <si>
    <t>Ποσά κλειόμενης χρήσεως 2014</t>
  </si>
  <si>
    <t>Ποσά προηγούμενης χρήσεως 2013</t>
  </si>
  <si>
    <t>χρήσεως 2014</t>
  </si>
  <si>
    <t>χρήσεως 2013</t>
  </si>
  <si>
    <t>31ης ΔΕΚΕΜΒΡΙΟΥ 2014 (1 ΙΑΝΟΥΑΡΙΟΥ - 31 ΔΕΚΕΜΒΡΙΟΥ 2014)</t>
  </si>
  <si>
    <t>Ποσά κλειόμενης χρήσεως  2014</t>
  </si>
  <si>
    <t>Ποσά προηγούμενης χρήσεως  2013</t>
  </si>
  <si>
    <t>ΔΗΜΟΣ   ΠΕΝΤΕΛΗΣ</t>
  </si>
  <si>
    <t>4η ΔΗΜΟΤΙΚΗ ΔΙΑΧΕΙΡΙΣΤΙΚΗ ΧΡΗΣΗ (1 ΙΑΝΟΥΑΡΙΟΥ - 31 ΔΕΚΕΜΒΡΙΟΥ 2014)</t>
  </si>
  <si>
    <t xml:space="preserve">     2.   Δάση</t>
  </si>
  <si>
    <t xml:space="preserve">     3α. Κτιριακές εγκαταστάσεις κοινής χρήσεως</t>
  </si>
  <si>
    <r>
      <t xml:space="preserve">         </t>
    </r>
    <r>
      <rPr>
        <b/>
        <u val="single"/>
        <sz val="12"/>
        <rFont val="Arial"/>
        <family val="2"/>
      </rPr>
      <t>Μείον</t>
    </r>
    <r>
      <rPr>
        <b/>
        <sz val="12"/>
        <rFont val="Arial"/>
        <family val="2"/>
      </rPr>
      <t xml:space="preserve"> :</t>
    </r>
    <r>
      <rPr>
        <sz val="12"/>
        <rFont val="Arial"/>
        <family val="2"/>
      </rPr>
      <t xml:space="preserve"> Οφειλόμενες δόσεις</t>
    </r>
  </si>
  <si>
    <t xml:space="preserve">     1.  Τίτλοι πάγιας επένδυσης</t>
  </si>
  <si>
    <t xml:space="preserve">     7.  Λοιπές μακροπρόθεσμες απαιτήσεις</t>
  </si>
  <si>
    <r>
      <t xml:space="preserve">          </t>
    </r>
    <r>
      <rPr>
        <b/>
        <u val="single"/>
        <sz val="12"/>
        <rFont val="Arial"/>
        <family val="2"/>
      </rPr>
      <t>Μείον</t>
    </r>
    <r>
      <rPr>
        <b/>
        <sz val="12"/>
        <rFont val="Arial"/>
        <family val="2"/>
      </rPr>
      <t xml:space="preserve"> :</t>
    </r>
    <r>
      <rPr>
        <sz val="12"/>
        <rFont val="Arial"/>
        <family val="2"/>
      </rPr>
      <t xml:space="preserve"> Προβλέψεις επισφάλειας</t>
    </r>
  </si>
  <si>
    <t>Σύνολο κυκλοφορούντος ενεργητικού (ΔΙΙ+ΔIV)</t>
  </si>
  <si>
    <t xml:space="preserve">      2. Χρεωστικοί λογαριασμοί Δημόσιου Λογιστικού</t>
  </si>
  <si>
    <t>Σύνολο ιδίων κεφαλαίων (ΑΙ+ΑΙΙ+ΑIV)</t>
  </si>
  <si>
    <t xml:space="preserve">           εξόδου από την υπηρεσία</t>
  </si>
  <si>
    <t xml:space="preserve">     1. Προβλέψεις για αποζημίωση προσωπικού λόγω</t>
  </si>
  <si>
    <t>Ε. ΜΕΤΑΒΑΤΙΚΟΙ ΛΟΓΑΡΙΑΣΜΟΙ ΠΑΘΗΤΙΚΟΥ</t>
  </si>
  <si>
    <t xml:space="preserve">     2. Εξοδα χρήσεως δουλευμένα</t>
  </si>
  <si>
    <t>Ο ΔΗΜΑΡΧΟΣ</t>
  </si>
  <si>
    <t>ΣΤΕΡΓΙΟΥ - ΚΑΨΑΛΗΣ ΔΗΜΗΤΡΙΟΣ</t>
  </si>
  <si>
    <t>Ο ΑΝΤΙΔΗΜΑΡΧΟΣ ΟΙΚΟΝΟΜΙΚΩΝ ΥΠΗΡΕΣΙΩΝ</t>
  </si>
  <si>
    <t>Η  ΠΡΟΪΣΤΑΜΕΝΗ ΟΙΚΟΝΟΜΙΚΩΝ ΥΠΗΡΕΣΙΩΝ</t>
  </si>
  <si>
    <t>ΑΔΤ ΑΖ 560240</t>
  </si>
  <si>
    <t xml:space="preserve">         ΑΡ. ΑΔΕΙΑΣ Ο.Ε.Ε 3841 Α΄ΤΑΞΗΣ</t>
  </si>
  <si>
    <t xml:space="preserve">              ΚΑΠΕΤΣΩΝΗ ΒΑΣΙΛΙΚΗ</t>
  </si>
  <si>
    <t>ΔΗΜΟΣΘΕΝΗΣ ΠΑΠΑΚΩΝΣΤΑΝΤΙΝΟΥ</t>
  </si>
  <si>
    <t xml:space="preserve">     3.   Δάνεια  ταμιευτηρίων</t>
  </si>
  <si>
    <t xml:space="preserve">     2.Επιταγές πληρωτέες</t>
  </si>
  <si>
    <t xml:space="preserve">   Μικτά αποτελέσματα(έλλειμμμα) εκμεταλλεύσεως</t>
  </si>
  <si>
    <t xml:space="preserve">   Μερικά αποτελέσματα (έλλειμμμα- πλεόνασμα) εκμεταλλεύσεως</t>
  </si>
  <si>
    <t xml:space="preserve">   Ολικά αποτελέσματα (έλλειμμμα-πλεόνασμα) εκμεταλλεύσεως</t>
  </si>
  <si>
    <t>Α.Δ.Τ. AE 524222</t>
  </si>
  <si>
    <t xml:space="preserve">      3. Χρεωστικοί λογαριασμοί εγγυήσεων,εμπραγμάτων ασφαλειών</t>
  </si>
  <si>
    <t xml:space="preserve">          και αμφοτεροβαρών συμβάσεων</t>
  </si>
  <si>
    <t xml:space="preserve">      3. Πιστωτικοί λογαριασμοί εγγυήσεων,εμπραγμάτων ασφαλειών</t>
  </si>
  <si>
    <t>(+)</t>
  </si>
  <si>
    <t>Υπόλοιπο αποτελεσμάτων (πλεονασμάτων) προηγούμενων χρήσεων</t>
  </si>
  <si>
    <t>ΜΕΛΙΣΣΙΑ ……………………..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</si>
</sst>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0"/>
    </font>
    <font>
      <sz val="11"/>
      <name val="Basket"/>
      <family val="0"/>
    </font>
    <font>
      <sz val="11"/>
      <name val="Arial"/>
      <family val="2"/>
    </font>
    <font>
      <b/>
      <sz val="40"/>
      <name val="Book Antiqua"/>
      <family val="1"/>
    </font>
    <font>
      <b/>
      <sz val="2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 Greek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 Greek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9" fillId="42" borderId="10" applyNumberFormat="0" applyAlignment="0" applyProtection="0"/>
    <xf numFmtId="0" fontId="40" fillId="43" borderId="11" applyNumberFormat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1" fillId="50" borderId="12" applyNumberFormat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50" borderId="10" applyNumberFormat="0" applyAlignment="0" applyProtection="0"/>
  </cellStyleXfs>
  <cellXfs count="190">
    <xf numFmtId="0" fontId="0" fillId="0" borderId="0" xfId="0" applyAlignment="1">
      <alignment/>
    </xf>
    <xf numFmtId="4" fontId="20" fillId="0" borderId="0" xfId="75" applyNumberFormat="1" applyFont="1" applyFill="1" applyBorder="1">
      <alignment/>
      <protection/>
    </xf>
    <xf numFmtId="4" fontId="20" fillId="0" borderId="0" xfId="75" applyNumberFormat="1" applyFont="1" applyFill="1">
      <alignment/>
      <protection/>
    </xf>
    <xf numFmtId="4" fontId="20" fillId="0" borderId="0" xfId="75" applyNumberFormat="1" applyFont="1" applyFill="1" applyAlignment="1">
      <alignment horizontal="left"/>
      <protection/>
    </xf>
    <xf numFmtId="4" fontId="0" fillId="0" borderId="0" xfId="75" applyNumberFormat="1" applyFont="1" applyBorder="1">
      <alignment/>
      <protection/>
    </xf>
    <xf numFmtId="4" fontId="0" fillId="0" borderId="19" xfId="75" applyNumberFormat="1" applyFont="1" applyBorder="1">
      <alignment/>
      <protection/>
    </xf>
    <xf numFmtId="4" fontId="0" fillId="0" borderId="0" xfId="75" applyNumberFormat="1" applyFont="1">
      <alignment/>
      <protection/>
    </xf>
    <xf numFmtId="4" fontId="0" fillId="0" borderId="20" xfId="75" applyNumberFormat="1" applyFont="1" applyBorder="1">
      <alignment/>
      <protection/>
    </xf>
    <xf numFmtId="4" fontId="0" fillId="0" borderId="21" xfId="75" applyNumberFormat="1" applyFont="1" applyBorder="1">
      <alignment/>
      <protection/>
    </xf>
    <xf numFmtId="4" fontId="24" fillId="0" borderId="0" xfId="75" applyNumberFormat="1" applyFont="1" applyBorder="1" applyAlignment="1" applyProtection="1">
      <alignment horizontal="left"/>
      <protection/>
    </xf>
    <xf numFmtId="4" fontId="26" fillId="0" borderId="0" xfId="75" applyNumberFormat="1" applyFont="1" applyBorder="1" applyProtection="1">
      <alignment/>
      <protection/>
    </xf>
    <xf numFmtId="4" fontId="26" fillId="0" borderId="22" xfId="75" applyNumberFormat="1" applyFont="1" applyBorder="1" applyProtection="1">
      <alignment/>
      <protection/>
    </xf>
    <xf numFmtId="4" fontId="25" fillId="0" borderId="0" xfId="75" applyNumberFormat="1" applyFont="1" applyBorder="1" applyAlignment="1" applyProtection="1">
      <alignment horizontal="center" wrapText="1"/>
      <protection/>
    </xf>
    <xf numFmtId="4" fontId="26" fillId="0" borderId="0" xfId="75" applyNumberFormat="1" applyFont="1" applyBorder="1" applyAlignment="1" applyProtection="1">
      <alignment horizontal="left"/>
      <protection/>
    </xf>
    <xf numFmtId="4" fontId="25" fillId="0" borderId="23" xfId="75" applyNumberFormat="1" applyFont="1" applyBorder="1" applyAlignment="1" applyProtection="1">
      <alignment horizontal="center"/>
      <protection/>
    </xf>
    <xf numFmtId="4" fontId="25" fillId="0" borderId="0" xfId="75" applyNumberFormat="1" applyFont="1" applyBorder="1" applyProtection="1">
      <alignment/>
      <protection/>
    </xf>
    <xf numFmtId="4" fontId="26" fillId="0" borderId="22" xfId="75" applyNumberFormat="1" applyFont="1" applyBorder="1" applyAlignment="1" applyProtection="1">
      <alignment horizontal="left"/>
      <protection/>
    </xf>
    <xf numFmtId="4" fontId="26" fillId="0" borderId="0" xfId="75" applyNumberFormat="1" applyFont="1" applyBorder="1">
      <alignment/>
      <protection/>
    </xf>
    <xf numFmtId="4" fontId="25" fillId="0" borderId="0" xfId="75" applyNumberFormat="1" applyFont="1" applyBorder="1" applyAlignment="1" applyProtection="1">
      <alignment horizontal="left"/>
      <protection/>
    </xf>
    <xf numFmtId="4" fontId="26" fillId="0" borderId="0" xfId="75" applyNumberFormat="1" applyFont="1" applyFill="1" applyBorder="1" applyAlignment="1">
      <alignment horizontal="right"/>
      <protection/>
    </xf>
    <xf numFmtId="4" fontId="26" fillId="0" borderId="0" xfId="75" applyNumberFormat="1" applyFont="1" applyFill="1" applyBorder="1">
      <alignment/>
      <protection/>
    </xf>
    <xf numFmtId="4" fontId="26" fillId="0" borderId="22" xfId="75" applyNumberFormat="1" applyFont="1" applyBorder="1">
      <alignment/>
      <protection/>
    </xf>
    <xf numFmtId="4" fontId="26" fillId="0" borderId="0" xfId="75" applyNumberFormat="1" applyFont="1" applyBorder="1" applyAlignment="1" applyProtection="1">
      <alignment horizontal="right"/>
      <protection/>
    </xf>
    <xf numFmtId="4" fontId="27" fillId="0" borderId="0" xfId="75" applyNumberFormat="1" applyFont="1" applyBorder="1" applyAlignment="1" applyProtection="1">
      <alignment horizontal="left"/>
      <protection/>
    </xf>
    <xf numFmtId="4" fontId="26" fillId="0" borderId="0" xfId="75" applyNumberFormat="1" applyFont="1" applyFill="1" applyBorder="1" applyAlignment="1" applyProtection="1">
      <alignment horizontal="right"/>
      <protection/>
    </xf>
    <xf numFmtId="4" fontId="26" fillId="0" borderId="0" xfId="75" applyNumberFormat="1" applyFont="1" applyFill="1" applyBorder="1" applyAlignment="1">
      <alignment horizontal="left"/>
      <protection/>
    </xf>
    <xf numFmtId="4" fontId="25" fillId="0" borderId="24" xfId="75" applyNumberFormat="1" applyFont="1" applyBorder="1" applyProtection="1">
      <alignment/>
      <protection/>
    </xf>
    <xf numFmtId="4" fontId="27" fillId="0" borderId="0" xfId="75" applyNumberFormat="1" applyFont="1" applyBorder="1" applyAlignment="1" applyProtection="1" quotePrefix="1">
      <alignment horizontal="left"/>
      <protection/>
    </xf>
    <xf numFmtId="4" fontId="26" fillId="0" borderId="22" xfId="75" applyNumberFormat="1" applyFont="1" applyFill="1" applyBorder="1">
      <alignment/>
      <protection/>
    </xf>
    <xf numFmtId="0" fontId="26" fillId="0" borderId="0" xfId="76" applyFont="1" applyBorder="1">
      <alignment/>
      <protection/>
    </xf>
    <xf numFmtId="4" fontId="26" fillId="0" borderId="23" xfId="75" applyNumberFormat="1" applyFont="1" applyBorder="1">
      <alignment/>
      <protection/>
    </xf>
    <xf numFmtId="4" fontId="26" fillId="0" borderId="0" xfId="75" applyNumberFormat="1" applyFont="1" applyBorder="1" applyAlignment="1" applyProtection="1" quotePrefix="1">
      <alignment horizontal="left"/>
      <protection/>
    </xf>
    <xf numFmtId="3" fontId="26" fillId="0" borderId="0" xfId="74" applyNumberFormat="1" applyFont="1" applyBorder="1" applyAlignment="1">
      <alignment horizontal="left" wrapText="1"/>
      <protection/>
    </xf>
    <xf numFmtId="3" fontId="26" fillId="0" borderId="0" xfId="74" applyNumberFormat="1" applyFont="1" applyBorder="1" applyAlignment="1">
      <alignment wrapText="1"/>
      <protection/>
    </xf>
    <xf numFmtId="4" fontId="26" fillId="0" borderId="0" xfId="75" applyNumberFormat="1" applyFont="1" applyFill="1" applyBorder="1" applyAlignment="1" applyProtection="1" quotePrefix="1">
      <alignment horizontal="left"/>
      <protection/>
    </xf>
    <xf numFmtId="3" fontId="26" fillId="0" borderId="0" xfId="74" applyNumberFormat="1" applyFont="1" applyBorder="1">
      <alignment/>
      <protection/>
    </xf>
    <xf numFmtId="4" fontId="25" fillId="0" borderId="0" xfId="75" applyNumberFormat="1" applyFont="1" applyFill="1" applyBorder="1">
      <alignment/>
      <protection/>
    </xf>
    <xf numFmtId="0" fontId="27" fillId="0" borderId="0" xfId="75" applyFont="1" applyBorder="1" applyAlignment="1" applyProtection="1">
      <alignment horizontal="left"/>
      <protection/>
    </xf>
    <xf numFmtId="0" fontId="26" fillId="0" borderId="0" xfId="75" applyFont="1" applyBorder="1" applyAlignment="1" applyProtection="1">
      <alignment horizontal="left"/>
      <protection/>
    </xf>
    <xf numFmtId="3" fontId="26" fillId="0" borderId="0" xfId="75" applyNumberFormat="1" applyFont="1" applyFill="1" applyBorder="1" applyAlignment="1" quotePrefix="1">
      <alignment horizontal="left"/>
      <protection/>
    </xf>
    <xf numFmtId="4" fontId="26" fillId="0" borderId="23" xfId="75" applyNumberFormat="1" applyFont="1" applyFill="1" applyBorder="1">
      <alignment/>
      <protection/>
    </xf>
    <xf numFmtId="4" fontId="26" fillId="0" borderId="0" xfId="75" applyNumberFormat="1" applyFont="1" applyFill="1" applyBorder="1">
      <alignment/>
      <protection/>
    </xf>
    <xf numFmtId="49" fontId="28" fillId="0" borderId="0" xfId="75" applyNumberFormat="1" applyFont="1" applyBorder="1">
      <alignment/>
      <protection/>
    </xf>
    <xf numFmtId="3" fontId="26" fillId="0" borderId="0" xfId="75" applyNumberFormat="1" applyFont="1" applyFill="1" applyBorder="1" applyAlignment="1">
      <alignment horizontal="left"/>
      <protection/>
    </xf>
    <xf numFmtId="4" fontId="25" fillId="0" borderId="25" xfId="75" applyNumberFormat="1" applyFont="1" applyBorder="1" applyProtection="1">
      <alignment/>
      <protection/>
    </xf>
    <xf numFmtId="4" fontId="27" fillId="0" borderId="0" xfId="75" applyNumberFormat="1" applyFont="1" applyBorder="1">
      <alignment/>
      <protection/>
    </xf>
    <xf numFmtId="4" fontId="25" fillId="0" borderId="0" xfId="75" applyNumberFormat="1" applyFont="1" applyBorder="1" applyAlignment="1" applyProtection="1">
      <alignment horizontal="right"/>
      <protection/>
    </xf>
    <xf numFmtId="4" fontId="25" fillId="0" borderId="0" xfId="75" applyNumberFormat="1" applyFont="1" applyBorder="1" applyAlignment="1" applyProtection="1" quotePrefix="1">
      <alignment horizontal="left"/>
      <protection/>
    </xf>
    <xf numFmtId="4" fontId="25" fillId="0" borderId="25" xfId="75" applyNumberFormat="1" applyFont="1" applyFill="1" applyBorder="1" applyProtection="1">
      <alignment/>
      <protection/>
    </xf>
    <xf numFmtId="4" fontId="25" fillId="0" borderId="0" xfId="75" applyNumberFormat="1" applyFont="1" applyProtection="1">
      <alignment/>
      <protection/>
    </xf>
    <xf numFmtId="4" fontId="0" fillId="0" borderId="0" xfId="75" applyNumberFormat="1" applyFont="1" applyFill="1" applyBorder="1">
      <alignment/>
      <protection/>
    </xf>
    <xf numFmtId="4" fontId="0" fillId="0" borderId="20" xfId="75" applyNumberFormat="1" applyFont="1" applyFill="1" applyBorder="1">
      <alignment/>
      <protection/>
    </xf>
    <xf numFmtId="4" fontId="25" fillId="0" borderId="0" xfId="75" applyNumberFormat="1" applyFont="1" applyFill="1" applyBorder="1" applyAlignment="1" applyProtection="1">
      <alignment horizontal="left"/>
      <protection/>
    </xf>
    <xf numFmtId="4" fontId="25" fillId="0" borderId="0" xfId="75" applyNumberFormat="1" applyFont="1" applyFill="1" applyBorder="1" applyProtection="1">
      <alignment/>
      <protection/>
    </xf>
    <xf numFmtId="4" fontId="26" fillId="0" borderId="22" xfId="75" applyNumberFormat="1" applyFont="1" applyFill="1" applyBorder="1" applyProtection="1">
      <alignment/>
      <protection/>
    </xf>
    <xf numFmtId="4" fontId="25" fillId="0" borderId="0" xfId="75" applyNumberFormat="1" applyFont="1" applyFill="1" applyProtection="1">
      <alignment/>
      <protection/>
    </xf>
    <xf numFmtId="4" fontId="0" fillId="0" borderId="0" xfId="75" applyNumberFormat="1" applyFont="1" applyFill="1">
      <alignment/>
      <protection/>
    </xf>
    <xf numFmtId="0" fontId="18" fillId="0" borderId="22" xfId="75" applyBorder="1" applyAlignment="1">
      <alignment/>
      <protection/>
    </xf>
    <xf numFmtId="4" fontId="25" fillId="0" borderId="0" xfId="75" applyNumberFormat="1" applyFont="1" applyFill="1" applyBorder="1" applyAlignment="1">
      <alignment horizontal="left"/>
      <protection/>
    </xf>
    <xf numFmtId="4" fontId="25" fillId="0" borderId="0" xfId="75" applyNumberFormat="1" applyFont="1" applyFill="1" applyBorder="1" applyAlignment="1" quotePrefix="1">
      <alignment horizontal="left"/>
      <protection/>
    </xf>
    <xf numFmtId="4" fontId="24" fillId="0" borderId="0" xfId="75" applyNumberFormat="1" applyFont="1" applyBorder="1" applyAlignment="1" applyProtection="1">
      <alignment horizontal="center"/>
      <protection/>
    </xf>
    <xf numFmtId="4" fontId="26" fillId="0" borderId="23" xfId="75" applyNumberFormat="1" applyFont="1" applyBorder="1" applyProtection="1">
      <alignment/>
      <protection/>
    </xf>
    <xf numFmtId="4" fontId="25" fillId="0" borderId="22" xfId="75" applyNumberFormat="1" applyFont="1" applyBorder="1" applyProtection="1">
      <alignment/>
      <protection/>
    </xf>
    <xf numFmtId="4" fontId="25" fillId="0" borderId="0" xfId="75" applyNumberFormat="1" applyFont="1" applyFill="1" applyBorder="1" applyAlignment="1" applyProtection="1">
      <alignment horizontal="left"/>
      <protection/>
    </xf>
    <xf numFmtId="4" fontId="26" fillId="0" borderId="23" xfId="75" applyNumberFormat="1" applyFont="1" applyBorder="1" applyAlignment="1" applyProtection="1">
      <alignment horizontal="right"/>
      <protection/>
    </xf>
    <xf numFmtId="4" fontId="25" fillId="0" borderId="0" xfId="75" applyNumberFormat="1" applyFont="1" applyFill="1" applyBorder="1" applyAlignment="1">
      <alignment/>
      <protection/>
    </xf>
    <xf numFmtId="4" fontId="29" fillId="0" borderId="0" xfId="75" applyNumberFormat="1" applyFont="1" applyBorder="1" applyAlignment="1" applyProtection="1">
      <alignment/>
      <protection/>
    </xf>
    <xf numFmtId="4" fontId="31" fillId="0" borderId="0" xfId="75" applyNumberFormat="1" applyFont="1" applyFill="1" applyBorder="1" applyAlignment="1" quotePrefix="1">
      <alignment/>
      <protection/>
    </xf>
    <xf numFmtId="4" fontId="24" fillId="0" borderId="22" xfId="75" applyNumberFormat="1" applyFont="1" applyFill="1" applyBorder="1" applyAlignment="1" quotePrefix="1">
      <alignment horizontal="center"/>
      <protection/>
    </xf>
    <xf numFmtId="4" fontId="25" fillId="55" borderId="0" xfId="75" applyNumberFormat="1" applyFont="1" applyFill="1" applyBorder="1" applyAlignment="1">
      <alignment horizontal="center"/>
      <protection/>
    </xf>
    <xf numFmtId="4" fontId="26" fillId="56" borderId="0" xfId="75" applyNumberFormat="1" applyFont="1" applyFill="1" applyBorder="1" applyProtection="1">
      <alignment/>
      <protection/>
    </xf>
    <xf numFmtId="4" fontId="26" fillId="56" borderId="0" xfId="75" applyNumberFormat="1" applyFont="1" applyFill="1" applyBorder="1" applyAlignment="1" applyProtection="1" quotePrefix="1">
      <alignment horizontal="left"/>
      <protection/>
    </xf>
    <xf numFmtId="4" fontId="26" fillId="56" borderId="22" xfId="75" applyNumberFormat="1" applyFont="1" applyFill="1" applyBorder="1" applyProtection="1">
      <alignment/>
      <protection/>
    </xf>
    <xf numFmtId="4" fontId="24" fillId="0" borderId="0" xfId="75" applyNumberFormat="1" applyFont="1" applyBorder="1" applyAlignment="1" applyProtection="1">
      <alignment horizontal="center"/>
      <protection/>
    </xf>
    <xf numFmtId="4" fontId="20" fillId="0" borderId="0" xfId="75" applyNumberFormat="1" applyFont="1" applyFill="1" applyBorder="1" applyAlignment="1">
      <alignment horizontal="left"/>
      <protection/>
    </xf>
    <xf numFmtId="43" fontId="32" fillId="0" borderId="0" xfId="74" applyNumberFormat="1" applyFont="1" applyBorder="1">
      <alignment/>
      <protection/>
    </xf>
    <xf numFmtId="4" fontId="26" fillId="56" borderId="0" xfId="75" applyNumberFormat="1" applyFont="1" applyFill="1" applyBorder="1" applyAlignment="1" applyProtection="1">
      <alignment horizontal="right"/>
      <protection/>
    </xf>
    <xf numFmtId="4" fontId="33" fillId="0" borderId="0" xfId="75" applyNumberFormat="1" applyFont="1" applyBorder="1" applyAlignment="1" applyProtection="1">
      <alignment horizontal="right"/>
      <protection/>
    </xf>
    <xf numFmtId="4" fontId="25" fillId="0" borderId="25" xfId="75" applyNumberFormat="1" applyFont="1" applyBorder="1">
      <alignment/>
      <protection/>
    </xf>
    <xf numFmtId="4" fontId="25" fillId="0" borderId="0" xfId="75" applyNumberFormat="1" applyFont="1" applyBorder="1">
      <alignment/>
      <protection/>
    </xf>
    <xf numFmtId="4" fontId="25" fillId="0" borderId="26" xfId="75" applyNumberFormat="1" applyFont="1" applyBorder="1" applyAlignment="1" applyProtection="1">
      <alignment horizontal="center" wrapText="1"/>
      <protection/>
    </xf>
    <xf numFmtId="4" fontId="24" fillId="0" borderId="26" xfId="75" applyNumberFormat="1" applyFont="1" applyBorder="1" applyAlignment="1" applyProtection="1">
      <alignment horizontal="centerContinuous"/>
      <protection/>
    </xf>
    <xf numFmtId="4" fontId="25" fillId="0" borderId="26" xfId="75" applyNumberFormat="1" applyFont="1" applyBorder="1" applyAlignment="1" applyProtection="1">
      <alignment horizontal="left"/>
      <protection/>
    </xf>
    <xf numFmtId="4" fontId="26" fillId="0" borderId="26" xfId="75" applyNumberFormat="1" applyFont="1" applyFill="1" applyBorder="1" applyAlignment="1" applyProtection="1">
      <alignment horizontal="right"/>
      <protection/>
    </xf>
    <xf numFmtId="4" fontId="25" fillId="0" borderId="26" xfId="75" applyNumberFormat="1" applyFont="1" applyBorder="1" applyProtection="1">
      <alignment/>
      <protection/>
    </xf>
    <xf numFmtId="4" fontId="26" fillId="0" borderId="26" xfId="75" applyNumberFormat="1" applyFont="1" applyBorder="1" applyAlignment="1" applyProtection="1">
      <alignment horizontal="right"/>
      <protection/>
    </xf>
    <xf numFmtId="4" fontId="26" fillId="0" borderId="26" xfId="75" applyNumberFormat="1" applyFont="1" applyFill="1" applyBorder="1">
      <alignment/>
      <protection/>
    </xf>
    <xf numFmtId="4" fontId="26" fillId="0" borderId="26" xfId="75" applyNumberFormat="1" applyFont="1" applyBorder="1">
      <alignment/>
      <protection/>
    </xf>
    <xf numFmtId="4" fontId="25" fillId="0" borderId="26" xfId="75" applyNumberFormat="1" applyFont="1" applyBorder="1">
      <alignment/>
      <protection/>
    </xf>
    <xf numFmtId="4" fontId="0" fillId="0" borderId="26" xfId="75" applyNumberFormat="1" applyFont="1" applyBorder="1">
      <alignment/>
      <protection/>
    </xf>
    <xf numFmtId="4" fontId="26" fillId="0" borderId="26" xfId="75" applyNumberFormat="1" applyFont="1" applyBorder="1" applyProtection="1">
      <alignment/>
      <protection/>
    </xf>
    <xf numFmtId="4" fontId="25" fillId="0" borderId="26" xfId="75" applyNumberFormat="1" applyFont="1" applyFill="1" applyBorder="1">
      <alignment/>
      <protection/>
    </xf>
    <xf numFmtId="4" fontId="25" fillId="0" borderId="26" xfId="75" applyNumberFormat="1" applyFont="1" applyFill="1" applyBorder="1" applyAlignment="1" applyProtection="1">
      <alignment horizontal="right"/>
      <protection/>
    </xf>
    <xf numFmtId="4" fontId="20" fillId="0" borderId="26" xfId="75" applyNumberFormat="1" applyFont="1" applyFill="1" applyBorder="1">
      <alignment/>
      <protection/>
    </xf>
    <xf numFmtId="4" fontId="25" fillId="0" borderId="26" xfId="75" applyNumberFormat="1" applyFont="1" applyFill="1" applyBorder="1" applyProtection="1">
      <alignment/>
      <protection/>
    </xf>
    <xf numFmtId="4" fontId="30" fillId="56" borderId="26" xfId="75" applyNumberFormat="1" applyFont="1" applyFill="1" applyBorder="1" applyProtection="1">
      <alignment/>
      <protection/>
    </xf>
    <xf numFmtId="4" fontId="24" fillId="0" borderId="26" xfId="75" applyNumberFormat="1" applyFont="1" applyBorder="1" applyAlignment="1" applyProtection="1">
      <alignment horizontal="centerContinuous"/>
      <protection/>
    </xf>
    <xf numFmtId="4" fontId="26" fillId="0" borderId="26" xfId="75" applyNumberFormat="1" applyFont="1" applyBorder="1" applyAlignment="1" applyProtection="1">
      <alignment horizontal="left"/>
      <protection/>
    </xf>
    <xf numFmtId="4" fontId="25" fillId="0" borderId="26" xfId="75" applyNumberFormat="1" applyFont="1" applyFill="1" applyBorder="1" applyAlignment="1">
      <alignment/>
      <protection/>
    </xf>
    <xf numFmtId="4" fontId="25" fillId="0" borderId="26" xfId="75" applyNumberFormat="1" applyFont="1" applyFill="1" applyBorder="1" applyAlignment="1">
      <alignment horizontal="left"/>
      <protection/>
    </xf>
    <xf numFmtId="4" fontId="25" fillId="56" borderId="26" xfId="75" applyNumberFormat="1" applyFont="1" applyFill="1" applyBorder="1" applyAlignment="1">
      <alignment/>
      <protection/>
    </xf>
    <xf numFmtId="4" fontId="25" fillId="0" borderId="26" xfId="75" applyNumberFormat="1" applyFont="1" applyFill="1" applyBorder="1" applyAlignment="1" quotePrefix="1">
      <alignment/>
      <protection/>
    </xf>
    <xf numFmtId="4" fontId="24" fillId="0" borderId="26" xfId="75" applyNumberFormat="1" applyFont="1" applyFill="1" applyBorder="1" applyAlignment="1" quotePrefix="1">
      <alignment horizontal="center"/>
      <protection/>
    </xf>
    <xf numFmtId="4" fontId="26" fillId="0" borderId="0" xfId="75" applyNumberFormat="1" applyFont="1" applyFill="1" applyBorder="1" applyAlignment="1">
      <alignment/>
      <protection/>
    </xf>
    <xf numFmtId="4" fontId="25" fillId="0" borderId="0" xfId="75" applyNumberFormat="1" applyFont="1" applyBorder="1" applyProtection="1">
      <alignment/>
      <protection/>
    </xf>
    <xf numFmtId="4" fontId="25" fillId="0" borderId="0" xfId="75" applyNumberFormat="1" applyFont="1" applyFill="1" applyBorder="1" applyAlignment="1" applyProtection="1">
      <alignment horizontal="right"/>
      <protection/>
    </xf>
    <xf numFmtId="4" fontId="25" fillId="0" borderId="0" xfId="75" applyNumberFormat="1" applyFont="1" applyBorder="1">
      <alignment/>
      <protection/>
    </xf>
    <xf numFmtId="4" fontId="20" fillId="0" borderId="27" xfId="75" applyNumberFormat="1" applyFont="1" applyFill="1" applyBorder="1">
      <alignment/>
      <protection/>
    </xf>
    <xf numFmtId="4" fontId="20" fillId="0" borderId="28" xfId="75" applyNumberFormat="1" applyFont="1" applyFill="1" applyBorder="1" applyAlignment="1">
      <alignment horizontal="left"/>
      <protection/>
    </xf>
    <xf numFmtId="4" fontId="20" fillId="0" borderId="28" xfId="75" applyNumberFormat="1" applyFont="1" applyFill="1" applyBorder="1">
      <alignment/>
      <protection/>
    </xf>
    <xf numFmtId="4" fontId="20" fillId="0" borderId="29" xfId="75" applyNumberFormat="1" applyFont="1" applyFill="1" applyBorder="1">
      <alignment/>
      <protection/>
    </xf>
    <xf numFmtId="4" fontId="25" fillId="0" borderId="23" xfId="75" applyNumberFormat="1" applyFont="1" applyBorder="1" applyAlignment="1" applyProtection="1" quotePrefix="1">
      <alignment horizontal="left"/>
      <protection/>
    </xf>
    <xf numFmtId="4" fontId="25" fillId="0" borderId="23" xfId="75" applyNumberFormat="1" applyFont="1" applyBorder="1" applyProtection="1">
      <alignment/>
      <protection/>
    </xf>
    <xf numFmtId="4" fontId="25" fillId="0" borderId="30" xfId="75" applyNumberFormat="1" applyFont="1" applyBorder="1" applyAlignment="1" applyProtection="1" quotePrefix="1">
      <alignment horizontal="left"/>
      <protection/>
    </xf>
    <xf numFmtId="4" fontId="24" fillId="0" borderId="31" xfId="75" applyNumberFormat="1" applyFont="1" applyFill="1" applyBorder="1" applyAlignment="1" quotePrefix="1">
      <alignment horizontal="center"/>
      <protection/>
    </xf>
    <xf numFmtId="4" fontId="25" fillId="55" borderId="23" xfId="75" applyNumberFormat="1" applyFont="1" applyFill="1" applyBorder="1" applyAlignment="1">
      <alignment horizontal="center"/>
      <protection/>
    </xf>
    <xf numFmtId="4" fontId="25" fillId="55" borderId="32" xfId="75" applyNumberFormat="1" applyFont="1" applyFill="1" applyBorder="1" applyAlignment="1">
      <alignment horizontal="center"/>
      <protection/>
    </xf>
    <xf numFmtId="4" fontId="26" fillId="0" borderId="25" xfId="75" applyNumberFormat="1" applyFont="1" applyBorder="1" applyAlignment="1" applyProtection="1">
      <alignment horizontal="right"/>
      <protection/>
    </xf>
    <xf numFmtId="164" fontId="26" fillId="0" borderId="0" xfId="75" applyNumberFormat="1" applyFont="1" applyBorder="1" applyAlignment="1" applyProtection="1">
      <alignment horizontal="right"/>
      <protection/>
    </xf>
    <xf numFmtId="4" fontId="26" fillId="0" borderId="24" xfId="75" applyNumberFormat="1" applyFont="1" applyBorder="1">
      <alignment/>
      <protection/>
    </xf>
    <xf numFmtId="4" fontId="26" fillId="0" borderId="25" xfId="75" applyNumberFormat="1" applyFont="1" applyBorder="1">
      <alignment/>
      <protection/>
    </xf>
    <xf numFmtId="4" fontId="26" fillId="0" borderId="23" xfId="75" applyNumberFormat="1" applyFont="1" applyFill="1" applyBorder="1" applyAlignment="1">
      <alignment horizontal="right"/>
      <protection/>
    </xf>
    <xf numFmtId="4" fontId="26" fillId="0" borderId="0" xfId="75" applyNumberFormat="1" applyFont="1" applyBorder="1" applyAlignment="1" applyProtection="1">
      <alignment horizontal="right"/>
      <protection/>
    </xf>
    <xf numFmtId="4" fontId="26" fillId="0" borderId="25" xfId="75" applyNumberFormat="1" applyFont="1" applyBorder="1" applyProtection="1">
      <alignment/>
      <protection/>
    </xf>
    <xf numFmtId="4" fontId="26" fillId="0" borderId="25" xfId="75" applyNumberFormat="1" applyFont="1" applyFill="1" applyBorder="1" applyAlignment="1" applyProtection="1">
      <alignment horizontal="right"/>
      <protection/>
    </xf>
    <xf numFmtId="4" fontId="26" fillId="0" borderId="24" xfId="75" applyNumberFormat="1" applyFont="1" applyBorder="1" applyProtection="1">
      <alignment/>
      <protection/>
    </xf>
    <xf numFmtId="4" fontId="26" fillId="0" borderId="0" xfId="75" applyNumberFormat="1" applyFont="1" applyFill="1" applyBorder="1" applyAlignment="1" applyProtection="1">
      <alignment horizontal="right"/>
      <protection/>
    </xf>
    <xf numFmtId="4" fontId="24" fillId="0" borderId="0" xfId="75" applyNumberFormat="1" applyFont="1" applyFill="1" applyBorder="1" applyAlignment="1" quotePrefix="1">
      <alignment horizontal="center"/>
      <protection/>
    </xf>
    <xf numFmtId="4" fontId="25" fillId="55" borderId="26" xfId="75" applyNumberFormat="1" applyFont="1" applyFill="1" applyBorder="1" applyAlignment="1">
      <alignment horizontal="center"/>
      <protection/>
    </xf>
    <xf numFmtId="4" fontId="34" fillId="55" borderId="0" xfId="75" applyNumberFormat="1" applyFont="1" applyFill="1" applyBorder="1" applyAlignment="1">
      <alignment horizontal="center"/>
      <protection/>
    </xf>
    <xf numFmtId="4" fontId="26" fillId="56" borderId="0" xfId="75" applyNumberFormat="1" applyFont="1" applyFill="1" applyBorder="1">
      <alignment/>
      <protection/>
    </xf>
    <xf numFmtId="4" fontId="34" fillId="0" borderId="0" xfId="75" applyNumberFormat="1" applyFont="1" applyBorder="1" applyAlignment="1" applyProtection="1" quotePrefix="1">
      <alignment horizontal="right"/>
      <protection/>
    </xf>
    <xf numFmtId="4" fontId="35" fillId="0" borderId="0" xfId="75" applyNumberFormat="1" applyFont="1" applyBorder="1" applyAlignment="1">
      <alignment horizontal="right"/>
      <protection/>
    </xf>
    <xf numFmtId="4" fontId="34" fillId="0" borderId="0" xfId="75" applyNumberFormat="1" applyFont="1" applyFill="1" applyBorder="1" applyAlignment="1" applyProtection="1">
      <alignment horizontal="right"/>
      <protection/>
    </xf>
    <xf numFmtId="4" fontId="25" fillId="0" borderId="24" xfId="75" applyNumberFormat="1" applyFont="1" applyBorder="1">
      <alignment/>
      <protection/>
    </xf>
    <xf numFmtId="4" fontId="26" fillId="56" borderId="0" xfId="75" applyNumberFormat="1" applyFont="1" applyFill="1" applyBorder="1" applyProtection="1">
      <alignment/>
      <protection/>
    </xf>
    <xf numFmtId="4" fontId="26" fillId="0" borderId="0" xfId="75" applyNumberFormat="1" applyFont="1" applyFill="1" applyBorder="1" applyAlignment="1" applyProtection="1" quotePrefix="1">
      <alignment horizontal="left"/>
      <protection/>
    </xf>
    <xf numFmtId="4" fontId="26" fillId="0" borderId="0" xfId="75" applyNumberFormat="1" applyFont="1" applyBorder="1">
      <alignment/>
      <protection/>
    </xf>
    <xf numFmtId="4" fontId="0" fillId="0" borderId="0" xfId="75" applyNumberFormat="1" applyFont="1" applyBorder="1">
      <alignment/>
      <protection/>
    </xf>
    <xf numFmtId="4" fontId="26" fillId="0" borderId="0" xfId="75" applyNumberFormat="1" applyFont="1" applyBorder="1" applyAlignment="1" applyProtection="1">
      <alignment horizontal="left"/>
      <protection/>
    </xf>
    <xf numFmtId="4" fontId="26" fillId="0" borderId="24" xfId="75" applyNumberFormat="1" applyFont="1" applyFill="1" applyBorder="1">
      <alignment/>
      <protection/>
    </xf>
    <xf numFmtId="4" fontId="36" fillId="0" borderId="0" xfId="75" applyNumberFormat="1" applyFont="1" applyBorder="1" applyAlignment="1" applyProtection="1">
      <alignment horizontal="left"/>
      <protection/>
    </xf>
    <xf numFmtId="3" fontId="26" fillId="0" borderId="0" xfId="74" applyNumberFormat="1" applyFont="1" applyBorder="1">
      <alignment/>
      <protection/>
    </xf>
    <xf numFmtId="3" fontId="26" fillId="0" borderId="0" xfId="75" applyNumberFormat="1" applyFont="1" applyFill="1" applyBorder="1" applyAlignment="1">
      <alignment horizontal="left"/>
      <protection/>
    </xf>
    <xf numFmtId="4" fontId="26" fillId="0" borderId="24" xfId="75" applyNumberFormat="1" applyFont="1" applyBorder="1" applyAlignment="1" applyProtection="1">
      <alignment horizontal="right"/>
      <protection/>
    </xf>
    <xf numFmtId="4" fontId="26" fillId="0" borderId="0" xfId="75" applyNumberFormat="1" applyFont="1" applyBorder="1" applyAlignment="1" applyProtection="1" quotePrefix="1">
      <alignment horizontal="left"/>
      <protection/>
    </xf>
    <xf numFmtId="4" fontId="26" fillId="0" borderId="0" xfId="75" applyNumberFormat="1" applyFont="1" applyFill="1" applyBorder="1" applyAlignment="1" quotePrefix="1">
      <alignment horizontal="right"/>
      <protection/>
    </xf>
    <xf numFmtId="4" fontId="25" fillId="0" borderId="0" xfId="75" applyNumberFormat="1" applyFont="1" applyBorder="1" applyAlignment="1" applyProtection="1">
      <alignment horizontal="center"/>
      <protection/>
    </xf>
    <xf numFmtId="4" fontId="25" fillId="0" borderId="0" xfId="75" applyNumberFormat="1" applyFont="1" applyBorder="1" applyAlignment="1" applyProtection="1" quotePrefix="1">
      <alignment horizontal="center"/>
      <protection/>
    </xf>
    <xf numFmtId="4" fontId="25" fillId="0" borderId="26" xfId="75" applyNumberFormat="1" applyFont="1" applyBorder="1" applyAlignment="1" applyProtection="1" quotePrefix="1">
      <alignment horizontal="center"/>
      <protection/>
    </xf>
    <xf numFmtId="4" fontId="24" fillId="0" borderId="0" xfId="75" applyNumberFormat="1" applyFont="1" applyBorder="1" applyAlignment="1" applyProtection="1" quotePrefix="1">
      <alignment horizontal="center"/>
      <protection/>
    </xf>
    <xf numFmtId="4" fontId="26" fillId="0" borderId="0" xfId="75" applyNumberFormat="1" applyFont="1" applyBorder="1" applyAlignment="1">
      <alignment horizontal="left" vertical="center" wrapText="1"/>
      <protection/>
    </xf>
    <xf numFmtId="4" fontId="20" fillId="0" borderId="20" xfId="75" applyNumberFormat="1" applyFont="1" applyFill="1" applyBorder="1">
      <alignment/>
      <protection/>
    </xf>
    <xf numFmtId="4" fontId="26" fillId="0" borderId="31" xfId="75" applyNumberFormat="1" applyFont="1" applyBorder="1" applyProtection="1">
      <alignment/>
      <protection/>
    </xf>
    <xf numFmtId="4" fontId="24" fillId="0" borderId="0" xfId="75" applyNumberFormat="1" applyFont="1" applyBorder="1" applyAlignment="1" applyProtection="1" quotePrefix="1">
      <alignment horizontal="center"/>
      <protection/>
    </xf>
    <xf numFmtId="4" fontId="25" fillId="0" borderId="0" xfId="75" applyNumberFormat="1" applyFont="1" applyBorder="1" applyAlignment="1" applyProtection="1">
      <alignment horizontal="center"/>
      <protection/>
    </xf>
    <xf numFmtId="4" fontId="34" fillId="0" borderId="33" xfId="75" applyNumberFormat="1" applyFont="1" applyBorder="1" applyAlignment="1">
      <alignment horizontal="center"/>
      <protection/>
    </xf>
    <xf numFmtId="4" fontId="34" fillId="0" borderId="34" xfId="75" applyNumberFormat="1" applyFont="1" applyBorder="1" applyAlignment="1">
      <alignment horizontal="center"/>
      <protection/>
    </xf>
    <xf numFmtId="4" fontId="34" fillId="0" borderId="35" xfId="75" applyNumberFormat="1" applyFont="1" applyBorder="1" applyAlignment="1">
      <alignment horizontal="center"/>
      <protection/>
    </xf>
    <xf numFmtId="4" fontId="24" fillId="0" borderId="0" xfId="75" applyNumberFormat="1" applyFont="1" applyBorder="1" applyAlignment="1" applyProtection="1" quotePrefix="1">
      <alignment horizontal="center"/>
      <protection/>
    </xf>
    <xf numFmtId="4" fontId="25" fillId="0" borderId="0" xfId="75" applyNumberFormat="1" applyFont="1" applyFill="1" applyBorder="1" applyAlignment="1">
      <alignment horizontal="center"/>
      <protection/>
    </xf>
    <xf numFmtId="4" fontId="25" fillId="0" borderId="26" xfId="75" applyNumberFormat="1" applyFont="1" applyBorder="1" applyAlignment="1" applyProtection="1">
      <alignment horizontal="center"/>
      <protection/>
    </xf>
    <xf numFmtId="4" fontId="25" fillId="0" borderId="0" xfId="75" applyNumberFormat="1" applyFont="1" applyBorder="1" applyAlignment="1">
      <alignment horizontal="center"/>
      <protection/>
    </xf>
    <xf numFmtId="4" fontId="25" fillId="0" borderId="26" xfId="75" applyNumberFormat="1" applyFont="1" applyBorder="1" applyAlignment="1">
      <alignment horizontal="center"/>
      <protection/>
    </xf>
    <xf numFmtId="4" fontId="21" fillId="0" borderId="36" xfId="75" applyNumberFormat="1" applyFont="1" applyBorder="1" applyAlignment="1" applyProtection="1">
      <alignment horizontal="center"/>
      <protection/>
    </xf>
    <xf numFmtId="4" fontId="21" fillId="0" borderId="37" xfId="75" applyNumberFormat="1" applyFont="1" applyBorder="1" applyAlignment="1" applyProtection="1">
      <alignment horizontal="center"/>
      <protection/>
    </xf>
    <xf numFmtId="4" fontId="22" fillId="0" borderId="0" xfId="75" applyNumberFormat="1" applyFont="1" applyBorder="1" applyAlignment="1" applyProtection="1" quotePrefix="1">
      <alignment horizontal="center"/>
      <protection/>
    </xf>
    <xf numFmtId="4" fontId="22" fillId="0" borderId="0" xfId="75" applyNumberFormat="1" applyFont="1" applyBorder="1" applyAlignment="1" applyProtection="1">
      <alignment horizontal="center"/>
      <protection/>
    </xf>
    <xf numFmtId="4" fontId="22" fillId="0" borderId="26" xfId="75" applyNumberFormat="1" applyFont="1" applyBorder="1" applyAlignment="1" applyProtection="1">
      <alignment horizontal="center"/>
      <protection/>
    </xf>
    <xf numFmtId="4" fontId="23" fillId="0" borderId="23" xfId="75" applyNumberFormat="1" applyFont="1" applyFill="1" applyBorder="1" applyAlignment="1" applyProtection="1">
      <alignment horizontal="center"/>
      <protection/>
    </xf>
    <xf numFmtId="4" fontId="23" fillId="0" borderId="23" xfId="75" applyNumberFormat="1" applyFont="1" applyFill="1" applyBorder="1" applyAlignment="1" applyProtection="1" quotePrefix="1">
      <alignment horizontal="center"/>
      <protection/>
    </xf>
    <xf numFmtId="4" fontId="23" fillId="0" borderId="32" xfId="75" applyNumberFormat="1" applyFont="1" applyFill="1" applyBorder="1" applyAlignment="1" applyProtection="1">
      <alignment horizontal="center"/>
      <protection/>
    </xf>
    <xf numFmtId="4" fontId="25" fillId="0" borderId="0" xfId="75" applyNumberFormat="1" applyFont="1" applyBorder="1" applyAlignment="1" applyProtection="1" quotePrefix="1">
      <alignment horizontal="center"/>
      <protection/>
    </xf>
    <xf numFmtId="4" fontId="25" fillId="0" borderId="26" xfId="75" applyNumberFormat="1" applyFont="1" applyBorder="1" applyAlignment="1" applyProtection="1" quotePrefix="1">
      <alignment horizontal="center"/>
      <protection/>
    </xf>
    <xf numFmtId="4" fontId="34" fillId="0" borderId="0" xfId="75" applyNumberFormat="1" applyFont="1" applyBorder="1" applyAlignment="1" applyProtection="1">
      <alignment horizontal="center"/>
      <protection/>
    </xf>
    <xf numFmtId="4" fontId="25" fillId="0" borderId="33" xfId="75" applyNumberFormat="1" applyFont="1" applyBorder="1" applyAlignment="1" applyProtection="1" quotePrefix="1">
      <alignment horizontal="center"/>
      <protection/>
    </xf>
    <xf numFmtId="4" fontId="25" fillId="0" borderId="34" xfId="75" applyNumberFormat="1" applyFont="1" applyBorder="1" applyAlignment="1" applyProtection="1" quotePrefix="1">
      <alignment horizontal="center"/>
      <protection/>
    </xf>
    <xf numFmtId="4" fontId="25" fillId="0" borderId="38" xfId="75" applyNumberFormat="1" applyFont="1" applyBorder="1" applyAlignment="1" applyProtection="1" quotePrefix="1">
      <alignment horizontal="center"/>
      <protection/>
    </xf>
    <xf numFmtId="4" fontId="25" fillId="0" borderId="21" xfId="75" applyNumberFormat="1" applyFont="1" applyBorder="1" applyAlignment="1" applyProtection="1" quotePrefix="1">
      <alignment horizontal="center"/>
      <protection/>
    </xf>
    <xf numFmtId="4" fontId="25" fillId="0" borderId="23" xfId="75" applyNumberFormat="1" applyFont="1" applyBorder="1" applyAlignment="1" applyProtection="1" quotePrefix="1">
      <alignment horizontal="center"/>
      <protection/>
    </xf>
    <xf numFmtId="4" fontId="25" fillId="0" borderId="30" xfId="75" applyNumberFormat="1" applyFont="1" applyBorder="1" applyAlignment="1" applyProtection="1" quotePrefix="1">
      <alignment horizontal="center"/>
      <protection/>
    </xf>
    <xf numFmtId="4" fontId="25" fillId="56" borderId="39" xfId="75" applyNumberFormat="1" applyFont="1" applyFill="1" applyBorder="1" applyAlignment="1" applyProtection="1">
      <alignment horizontal="center"/>
      <protection/>
    </xf>
    <xf numFmtId="4" fontId="25" fillId="56" borderId="34" xfId="75" applyNumberFormat="1" applyFont="1" applyFill="1" applyBorder="1" applyAlignment="1" applyProtection="1">
      <alignment horizontal="center"/>
      <protection/>
    </xf>
    <xf numFmtId="4" fontId="25" fillId="56" borderId="35" xfId="75" applyNumberFormat="1" applyFont="1" applyFill="1" applyBorder="1" applyAlignment="1" applyProtection="1">
      <alignment horizontal="center"/>
      <protection/>
    </xf>
    <xf numFmtId="4" fontId="25" fillId="56" borderId="31" xfId="75" applyNumberFormat="1" applyFont="1" applyFill="1" applyBorder="1" applyAlignment="1" applyProtection="1">
      <alignment horizontal="center"/>
      <protection/>
    </xf>
    <xf numFmtId="4" fontId="25" fillId="56" borderId="23" xfId="75" applyNumberFormat="1" applyFont="1" applyFill="1" applyBorder="1" applyAlignment="1" applyProtection="1">
      <alignment horizontal="center"/>
      <protection/>
    </xf>
    <xf numFmtId="4" fontId="25" fillId="56" borderId="32" xfId="75" applyNumberFormat="1" applyFont="1" applyFill="1" applyBorder="1" applyAlignment="1" applyProtection="1">
      <alignment horizontal="center"/>
      <protection/>
    </xf>
    <xf numFmtId="4" fontId="26" fillId="0" borderId="0" xfId="75" applyNumberFormat="1" applyFont="1" applyBorder="1" applyAlignment="1">
      <alignment horizontal="left" vertical="center" wrapText="1"/>
      <protection/>
    </xf>
    <xf numFmtId="4" fontId="25" fillId="0" borderId="0" xfId="75" applyNumberFormat="1" applyFont="1" applyFill="1" applyBorder="1" applyAlignment="1" applyProtection="1">
      <alignment horizontal="center"/>
      <protection/>
    </xf>
    <xf numFmtId="4" fontId="25" fillId="0" borderId="26" xfId="75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ΑΘΑΝΑΣΙΑΔΗΣ 1996" xfId="74"/>
    <cellStyle name="Βασικό_Ισολ._Αμαλιάδας_2008(1)" xfId="75"/>
    <cellStyle name="Βασικό_Σελίδες128-129" xfId="76"/>
    <cellStyle name="Εισαγωγή" xfId="77"/>
    <cellStyle name="Έλεγχος κελιού" xfId="78"/>
    <cellStyle name="Έμφαση1" xfId="79"/>
    <cellStyle name="Έμφαση2" xfId="80"/>
    <cellStyle name="Έμφαση3" xfId="81"/>
    <cellStyle name="Έμφαση4" xfId="82"/>
    <cellStyle name="Έμφαση5" xfId="83"/>
    <cellStyle name="Έμφαση6" xfId="84"/>
    <cellStyle name="Έξοδος" xfId="85"/>
    <cellStyle name="Επεξηγηματικό κείμενο" xfId="86"/>
    <cellStyle name="Επικεφαλίδα 1" xfId="87"/>
    <cellStyle name="Επικεφαλίδα 2" xfId="88"/>
    <cellStyle name="Επικεφαλίδα 3" xfId="89"/>
    <cellStyle name="Επικεφαλίδα 4" xfId="90"/>
    <cellStyle name="Κακό" xfId="91"/>
    <cellStyle name="Καλό" xfId="92"/>
    <cellStyle name="Comma" xfId="93"/>
    <cellStyle name="Comma [0]" xfId="94"/>
    <cellStyle name="Currency" xfId="95"/>
    <cellStyle name="Currency [0]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66675</xdr:rowOff>
    </xdr:from>
    <xdr:to>
      <xdr:col>2</xdr:col>
      <xdr:colOff>1657350</xdr:colOff>
      <xdr:row>3</xdr:row>
      <xdr:rowOff>257175</xdr:rowOff>
    </xdr:to>
    <xdr:pic>
      <xdr:nvPicPr>
        <xdr:cNvPr id="1" name="Picture 96" descr="DIMOS PENTELISklassie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57175"/>
          <a:ext cx="1276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B11\C%20&#931;&#927;&#934;&#906;&#913;\&#932;&#945;%20&#941;&#947;&#947;&#961;&#945;&#966;&#940;%20&#956;&#959;&#965;\&#927;.&#932;.&#913;\&#916;&#919;&#924;&#927;&#931;%20&#925;&#913;&#933;&#928;&#923;&#921;&#927;&#933;\&#934;&#924;&#9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arxeia\_&#913;&#933;&#932;&#927;&#916;&#921;&#927;&#921;&#922;&#919;&#931;&#919;\&#933;&#928;&#927;&#916;&#917;&#921;&#915;&#924;&#913;&#932;&#913;\&#916;&#919;&#924;&#927;&#921;\&#921;&#931;&#927;&#923;&#927;&#915;&#921;&#931;&#924;&#927;&#921;\&#934;&#933;&#923;&#923;&#927;%20&#924;&#917;&#929;&#921;&#931;&#924;&#927;&#93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ΦΜΕ"/>
    </sheetNames>
    <sheetDataSet>
      <sheetData sheetId="0">
        <row r="4">
          <cell r="C4" t="str">
            <v>ΔΗΜΟΣ ΝΑΥΠΛΙΕΩΝ</v>
          </cell>
        </row>
        <row r="17">
          <cell r="C17">
            <v>396183521</v>
          </cell>
          <cell r="D17">
            <v>0</v>
          </cell>
        </row>
        <row r="24">
          <cell r="C24">
            <v>50077135</v>
          </cell>
          <cell r="D24">
            <v>0</v>
          </cell>
        </row>
        <row r="35">
          <cell r="C35">
            <v>300990953</v>
          </cell>
          <cell r="D35">
            <v>0</v>
          </cell>
        </row>
        <row r="47">
          <cell r="C47">
            <v>0</v>
          </cell>
          <cell r="D47">
            <v>0</v>
          </cell>
        </row>
        <row r="57">
          <cell r="C57">
            <v>341940439</v>
          </cell>
          <cell r="D57">
            <v>0</v>
          </cell>
        </row>
        <row r="75">
          <cell r="C75">
            <v>701279</v>
          </cell>
          <cell r="D75">
            <v>0</v>
          </cell>
        </row>
        <row r="88">
          <cell r="C88">
            <v>155105169</v>
          </cell>
          <cell r="D88">
            <v>0</v>
          </cell>
        </row>
        <row r="103">
          <cell r="C103">
            <v>19669811</v>
          </cell>
          <cell r="D1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tabSelected="1" zoomScale="85" zoomScaleNormal="85" zoomScaleSheetLayoutView="100" zoomScalePageLayoutView="0" workbookViewId="0" topLeftCell="A64">
      <selection activeCell="L38" sqref="L38"/>
    </sheetView>
  </sheetViews>
  <sheetFormatPr defaultColWidth="9.140625" defaultRowHeight="12.75"/>
  <cols>
    <col min="1" max="2" width="2.7109375" style="2" customWidth="1"/>
    <col min="3" max="3" width="65.28125" style="3" customWidth="1"/>
    <col min="4" max="4" width="1.28515625" style="3" customWidth="1"/>
    <col min="5" max="5" width="16.57421875" style="3" customWidth="1"/>
    <col min="6" max="6" width="0.9921875" style="3" customWidth="1"/>
    <col min="7" max="7" width="16.28125" style="3" customWidth="1"/>
    <col min="8" max="8" width="0.85546875" style="3" customWidth="1"/>
    <col min="9" max="9" width="18.7109375" style="3" customWidth="1"/>
    <col min="10" max="10" width="2.421875" style="3" customWidth="1"/>
    <col min="11" max="11" width="16.57421875" style="3" customWidth="1"/>
    <col min="12" max="12" width="0.9921875" style="3" customWidth="1"/>
    <col min="13" max="13" width="16.28125" style="3" customWidth="1"/>
    <col min="14" max="14" width="0.85546875" style="3" customWidth="1"/>
    <col min="15" max="15" width="18.7109375" style="3" customWidth="1"/>
    <col min="16" max="16" width="1.57421875" style="3" customWidth="1"/>
    <col min="17" max="17" width="3.7109375" style="2" customWidth="1"/>
    <col min="18" max="18" width="48.421875" style="2" customWidth="1"/>
    <col min="19" max="19" width="24.8515625" style="2" customWidth="1"/>
    <col min="20" max="20" width="19.28125" style="2" customWidth="1"/>
    <col min="21" max="21" width="3.140625" style="2" customWidth="1"/>
    <col min="22" max="22" width="19.28125" style="2" customWidth="1"/>
    <col min="23" max="23" width="1.57421875" style="1" customWidth="1"/>
    <col min="24" max="24" width="12.7109375" style="2" bestFit="1" customWidth="1"/>
    <col min="25" max="25" width="19.421875" style="2" customWidth="1"/>
    <col min="26" max="26" width="11.7109375" style="2" bestFit="1" customWidth="1"/>
    <col min="27" max="16384" width="9.140625" style="2" customWidth="1"/>
  </cols>
  <sheetData>
    <row r="1" ht="15" thickBot="1">
      <c r="A1" s="1"/>
    </row>
    <row r="2" spans="1:23" s="6" customFormat="1" ht="43.5" customHeight="1">
      <c r="A2" s="4"/>
      <c r="B2" s="5"/>
      <c r="C2" s="164" t="s">
        <v>99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5"/>
    </row>
    <row r="3" spans="1:23" s="6" customFormat="1" ht="33" customHeight="1">
      <c r="A3" s="4"/>
      <c r="B3" s="7"/>
      <c r="C3" s="166" t="s">
        <v>91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  <c r="R3" s="167"/>
      <c r="S3" s="167"/>
      <c r="T3" s="167"/>
      <c r="U3" s="167"/>
      <c r="V3" s="167"/>
      <c r="W3" s="168"/>
    </row>
    <row r="4" spans="1:23" s="6" customFormat="1" ht="29.25" customHeight="1">
      <c r="A4" s="4"/>
      <c r="B4" s="8"/>
      <c r="C4" s="169" t="s">
        <v>100</v>
      </c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69"/>
      <c r="R4" s="169"/>
      <c r="S4" s="169"/>
      <c r="T4" s="169"/>
      <c r="U4" s="169"/>
      <c r="V4" s="169"/>
      <c r="W4" s="171"/>
    </row>
    <row r="5" spans="1:23" s="6" customFormat="1" ht="15.75">
      <c r="A5" s="4"/>
      <c r="B5" s="7"/>
      <c r="C5" s="155" t="s">
        <v>89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72"/>
      <c r="R5" s="172"/>
      <c r="S5" s="172"/>
      <c r="T5" s="172"/>
      <c r="U5" s="172"/>
      <c r="V5" s="172"/>
      <c r="W5" s="173"/>
    </row>
    <row r="6" spans="1:23" s="6" customFormat="1" ht="31.5">
      <c r="A6" s="4"/>
      <c r="B6" s="7"/>
      <c r="C6" s="9" t="s">
        <v>0</v>
      </c>
      <c r="D6" s="9"/>
      <c r="E6" s="154" t="s">
        <v>92</v>
      </c>
      <c r="F6" s="155"/>
      <c r="G6" s="155"/>
      <c r="H6" s="155"/>
      <c r="I6" s="155"/>
      <c r="J6" s="147"/>
      <c r="K6" s="154" t="s">
        <v>93</v>
      </c>
      <c r="L6" s="155"/>
      <c r="M6" s="155"/>
      <c r="N6" s="155"/>
      <c r="O6" s="155"/>
      <c r="P6" s="9"/>
      <c r="Q6" s="11"/>
      <c r="R6" s="9" t="s">
        <v>1</v>
      </c>
      <c r="S6" s="9"/>
      <c r="T6" s="12" t="s">
        <v>2</v>
      </c>
      <c r="U6" s="12"/>
      <c r="V6" s="12" t="s">
        <v>88</v>
      </c>
      <c r="W6" s="80"/>
    </row>
    <row r="7" spans="1:23" s="6" customFormat="1" ht="15.75">
      <c r="A7" s="4"/>
      <c r="B7" s="7"/>
      <c r="C7" s="13"/>
      <c r="D7" s="13"/>
      <c r="E7" s="14" t="s">
        <v>3</v>
      </c>
      <c r="F7" s="15"/>
      <c r="G7" s="14" t="s">
        <v>4</v>
      </c>
      <c r="H7" s="15"/>
      <c r="I7" s="14" t="s">
        <v>5</v>
      </c>
      <c r="J7" s="15"/>
      <c r="K7" s="14" t="s">
        <v>3</v>
      </c>
      <c r="L7" s="15"/>
      <c r="M7" s="14" t="s">
        <v>4</v>
      </c>
      <c r="N7" s="15"/>
      <c r="O7" s="14" t="s">
        <v>5</v>
      </c>
      <c r="P7" s="13"/>
      <c r="Q7" s="16" t="s">
        <v>6</v>
      </c>
      <c r="R7" s="17"/>
      <c r="S7" s="17"/>
      <c r="T7" s="73" t="s">
        <v>94</v>
      </c>
      <c r="U7" s="73"/>
      <c r="V7" s="73" t="s">
        <v>95</v>
      </c>
      <c r="W7" s="81"/>
    </row>
    <row r="8" spans="1:23" s="6" customFormat="1" ht="19.5" customHeight="1">
      <c r="A8" s="4"/>
      <c r="B8" s="7"/>
      <c r="C8" s="18" t="s">
        <v>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1"/>
      <c r="R8" s="18" t="s">
        <v>8</v>
      </c>
      <c r="S8" s="18"/>
      <c r="T8" s="18"/>
      <c r="U8" s="18"/>
      <c r="V8" s="18"/>
      <c r="W8" s="82"/>
    </row>
    <row r="9" spans="1:23" s="6" customFormat="1" ht="15.75" customHeight="1" thickBot="1">
      <c r="A9" s="4"/>
      <c r="B9" s="7"/>
      <c r="C9" s="13" t="s">
        <v>10</v>
      </c>
      <c r="D9" s="13"/>
      <c r="E9" s="117">
        <v>4445027.11</v>
      </c>
      <c r="F9" s="13"/>
      <c r="G9" s="117">
        <v>3839169.09</v>
      </c>
      <c r="H9" s="13"/>
      <c r="I9" s="117">
        <f>E9-G9</f>
        <v>605858.0200000005</v>
      </c>
      <c r="J9" s="13"/>
      <c r="K9" s="117">
        <v>4445027.11</v>
      </c>
      <c r="L9" s="13"/>
      <c r="M9" s="117">
        <v>3736640.46</v>
      </c>
      <c r="N9" s="13"/>
      <c r="O9" s="117">
        <f>K9-M9</f>
        <v>708386.6500000004</v>
      </c>
      <c r="P9" s="13"/>
      <c r="Q9" s="21"/>
      <c r="R9" s="23" t="s">
        <v>11</v>
      </c>
      <c r="S9" s="23"/>
      <c r="T9" s="124">
        <f>19573701.7+375963.75</f>
        <v>19949665.45</v>
      </c>
      <c r="U9" s="24"/>
      <c r="V9" s="124">
        <v>19573701.7</v>
      </c>
      <c r="W9" s="83"/>
    </row>
    <row r="10" spans="1:23" s="6" customFormat="1" ht="15.75" customHeight="1" thickTop="1">
      <c r="A10" s="4"/>
      <c r="B10" s="7"/>
      <c r="C10" s="25"/>
      <c r="D10" s="103"/>
      <c r="E10" s="15"/>
      <c r="F10" s="25"/>
      <c r="G10" s="15"/>
      <c r="H10" s="25"/>
      <c r="I10" s="15"/>
      <c r="J10" s="25"/>
      <c r="K10" s="15"/>
      <c r="L10" s="25"/>
      <c r="M10" s="15"/>
      <c r="N10" s="25"/>
      <c r="O10" s="15"/>
      <c r="P10" s="25"/>
      <c r="Q10" s="21"/>
      <c r="R10" s="13"/>
      <c r="S10" s="13"/>
      <c r="T10" s="15"/>
      <c r="U10" s="15"/>
      <c r="V10" s="15"/>
      <c r="W10" s="84"/>
    </row>
    <row r="11" spans="1:23" s="6" customFormat="1" ht="15.75" customHeight="1">
      <c r="A11" s="4"/>
      <c r="B11" s="7"/>
      <c r="C11" s="18" t="s">
        <v>12</v>
      </c>
      <c r="D11" s="18"/>
      <c r="E11" s="15"/>
      <c r="F11" s="18"/>
      <c r="G11" s="15"/>
      <c r="H11" s="18"/>
      <c r="I11" s="15"/>
      <c r="J11" s="18"/>
      <c r="K11" s="15"/>
      <c r="L11" s="18"/>
      <c r="M11" s="15"/>
      <c r="N11" s="18"/>
      <c r="O11" s="15"/>
      <c r="P11" s="18"/>
      <c r="Q11" s="21"/>
      <c r="R11" s="23" t="s">
        <v>13</v>
      </c>
      <c r="S11" s="23"/>
      <c r="T11" s="15"/>
      <c r="U11" s="15"/>
      <c r="V11" s="15"/>
      <c r="W11" s="84"/>
    </row>
    <row r="12" spans="1:23" s="6" customFormat="1" ht="15.75" customHeight="1">
      <c r="A12" s="4"/>
      <c r="B12" s="7"/>
      <c r="C12" s="23" t="s">
        <v>14</v>
      </c>
      <c r="D12" s="23"/>
      <c r="E12" s="10"/>
      <c r="F12" s="23"/>
      <c r="G12" s="10"/>
      <c r="H12" s="23"/>
      <c r="I12" s="10"/>
      <c r="J12" s="23"/>
      <c r="K12" s="10"/>
      <c r="L12" s="23"/>
      <c r="M12" s="10"/>
      <c r="N12" s="23"/>
      <c r="O12" s="10"/>
      <c r="P12" s="23"/>
      <c r="Q12" s="21"/>
      <c r="R12" s="27" t="s">
        <v>15</v>
      </c>
      <c r="S12" s="27"/>
      <c r="T12" s="15"/>
      <c r="U12" s="15"/>
      <c r="V12" s="15"/>
      <c r="W12" s="84"/>
    </row>
    <row r="13" spans="1:23" s="6" customFormat="1" ht="15.75" customHeight="1">
      <c r="A13" s="4"/>
      <c r="B13" s="7"/>
      <c r="C13" s="13" t="s">
        <v>16</v>
      </c>
      <c r="D13" s="13"/>
      <c r="E13" s="22">
        <v>20077822.58</v>
      </c>
      <c r="F13" s="13"/>
      <c r="G13" s="118">
        <v>0</v>
      </c>
      <c r="H13" s="13"/>
      <c r="I13" s="22">
        <f aca="true" t="shared" si="0" ref="I13:I25">E13-G13</f>
        <v>20077822.58</v>
      </c>
      <c r="J13" s="13"/>
      <c r="K13" s="22">
        <v>20077822.58</v>
      </c>
      <c r="L13" s="13"/>
      <c r="M13" s="118">
        <v>0</v>
      </c>
      <c r="N13" s="13"/>
      <c r="O13" s="22">
        <f aca="true" t="shared" si="1" ref="O13:O25">K13-M13</f>
        <v>20077822.58</v>
      </c>
      <c r="P13" s="23"/>
      <c r="Q13" s="21"/>
      <c r="R13" s="13" t="s">
        <v>83</v>
      </c>
      <c r="S13" s="13"/>
      <c r="T13" s="22">
        <v>2620.88</v>
      </c>
      <c r="U13" s="22"/>
      <c r="V13" s="22">
        <v>2620.88</v>
      </c>
      <c r="W13" s="84"/>
    </row>
    <row r="14" spans="1:33" s="6" customFormat="1" ht="15.75" customHeight="1">
      <c r="A14" s="4"/>
      <c r="B14" s="7"/>
      <c r="C14" s="13" t="s">
        <v>18</v>
      </c>
      <c r="D14" s="13"/>
      <c r="E14" s="22">
        <v>2417262.99</v>
      </c>
      <c r="F14" s="13"/>
      <c r="G14" s="22">
        <v>1836727.75</v>
      </c>
      <c r="H14" s="13"/>
      <c r="I14" s="22">
        <f t="shared" si="0"/>
        <v>580535.2400000002</v>
      </c>
      <c r="J14" s="13"/>
      <c r="K14" s="22">
        <v>2417262.99</v>
      </c>
      <c r="L14" s="13"/>
      <c r="M14" s="22">
        <v>1696243.65</v>
      </c>
      <c r="N14" s="13"/>
      <c r="O14" s="22">
        <f t="shared" si="1"/>
        <v>721019.3400000003</v>
      </c>
      <c r="P14" s="13"/>
      <c r="Q14" s="28"/>
      <c r="R14" s="13" t="s">
        <v>17</v>
      </c>
      <c r="S14" s="13"/>
      <c r="T14" s="22">
        <v>514324.04</v>
      </c>
      <c r="U14" s="22"/>
      <c r="V14" s="22">
        <v>515724.04</v>
      </c>
      <c r="W14" s="85"/>
      <c r="Y14" s="4"/>
      <c r="Z14" s="4"/>
      <c r="AA14" s="4"/>
      <c r="AB14" s="4"/>
      <c r="AC14" s="4"/>
      <c r="AD14" s="4"/>
      <c r="AE14" s="4"/>
      <c r="AF14" s="4"/>
      <c r="AG14" s="4"/>
    </row>
    <row r="15" spans="1:33" s="6" customFormat="1" ht="15.75" customHeight="1">
      <c r="A15" s="4"/>
      <c r="B15" s="7"/>
      <c r="C15" s="13" t="s">
        <v>20</v>
      </c>
      <c r="D15" s="13"/>
      <c r="E15" s="22">
        <v>8617469.86</v>
      </c>
      <c r="F15" s="13"/>
      <c r="G15" s="22">
        <v>6429811.89</v>
      </c>
      <c r="H15" s="13"/>
      <c r="I15" s="22">
        <f t="shared" si="0"/>
        <v>2187657.9699999997</v>
      </c>
      <c r="J15" s="13"/>
      <c r="K15" s="22">
        <v>8472292.85</v>
      </c>
      <c r="L15" s="13"/>
      <c r="M15" s="22">
        <v>5960376.38</v>
      </c>
      <c r="N15" s="13"/>
      <c r="O15" s="22">
        <f t="shared" si="1"/>
        <v>2511916.4699999997</v>
      </c>
      <c r="P15" s="13"/>
      <c r="Q15" s="28"/>
      <c r="R15" s="29" t="s">
        <v>19</v>
      </c>
      <c r="S15" s="29"/>
      <c r="T15" s="20">
        <v>22564442.07</v>
      </c>
      <c r="U15" s="20"/>
      <c r="V15" s="20">
        <v>25161197.07</v>
      </c>
      <c r="W15" s="86"/>
      <c r="Y15" s="4"/>
      <c r="Z15" s="4"/>
      <c r="AA15" s="4"/>
      <c r="AB15" s="4"/>
      <c r="AC15" s="4"/>
      <c r="AD15" s="4"/>
      <c r="AE15" s="4"/>
      <c r="AF15" s="4"/>
      <c r="AG15" s="4"/>
    </row>
    <row r="16" spans="1:33" s="6" customFormat="1" ht="15.75" customHeight="1" thickBot="1">
      <c r="A16" s="4"/>
      <c r="B16" s="7"/>
      <c r="C16" s="13" t="s">
        <v>21</v>
      </c>
      <c r="D16" s="13"/>
      <c r="E16" s="22">
        <v>2173210.81</v>
      </c>
      <c r="F16" s="13"/>
      <c r="G16" s="22">
        <v>1536401.91</v>
      </c>
      <c r="H16" s="13"/>
      <c r="I16" s="22">
        <f t="shared" si="0"/>
        <v>636808.9000000001</v>
      </c>
      <c r="J16" s="13"/>
      <c r="K16" s="22">
        <v>2169028.81</v>
      </c>
      <c r="L16" s="13"/>
      <c r="M16" s="22">
        <v>1439190.4</v>
      </c>
      <c r="N16" s="13"/>
      <c r="O16" s="22">
        <f t="shared" si="1"/>
        <v>729838.4100000001</v>
      </c>
      <c r="P16" s="13"/>
      <c r="Q16" s="28"/>
      <c r="R16" s="13"/>
      <c r="S16" s="13"/>
      <c r="T16" s="125">
        <f>SUM(T13:T15)</f>
        <v>23081386.990000002</v>
      </c>
      <c r="U16" s="15"/>
      <c r="V16" s="125">
        <f>SUM(V13:V15)</f>
        <v>25679541.990000002</v>
      </c>
      <c r="W16" s="8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6" customFormat="1" ht="15.75" customHeight="1" thickTop="1">
      <c r="A17" s="4"/>
      <c r="B17" s="7"/>
      <c r="C17" s="13" t="s">
        <v>101</v>
      </c>
      <c r="D17" s="13"/>
      <c r="E17" s="22">
        <v>77476.16</v>
      </c>
      <c r="F17" s="13"/>
      <c r="G17" s="22">
        <v>0</v>
      </c>
      <c r="H17" s="13"/>
      <c r="I17" s="22">
        <f t="shared" si="0"/>
        <v>77476.16</v>
      </c>
      <c r="J17" s="13"/>
      <c r="K17" s="22">
        <v>77476.16</v>
      </c>
      <c r="L17" s="13"/>
      <c r="M17" s="22">
        <v>0</v>
      </c>
      <c r="N17" s="13"/>
      <c r="O17" s="22">
        <f t="shared" si="1"/>
        <v>77476.16</v>
      </c>
      <c r="P17" s="13"/>
      <c r="Q17" s="28"/>
      <c r="R17" s="13"/>
      <c r="S17" s="13"/>
      <c r="T17" s="15"/>
      <c r="U17" s="15"/>
      <c r="V17" s="15"/>
      <c r="W17" s="8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6" customFormat="1" ht="15.75" customHeight="1">
      <c r="A18" s="4"/>
      <c r="B18" s="7"/>
      <c r="C18" s="13" t="s">
        <v>22</v>
      </c>
      <c r="D18" s="13"/>
      <c r="E18" s="22">
        <v>30210866.51</v>
      </c>
      <c r="F18" s="13"/>
      <c r="G18" s="22">
        <v>11880445.59</v>
      </c>
      <c r="H18" s="13"/>
      <c r="I18" s="22">
        <f t="shared" si="0"/>
        <v>18330420.92</v>
      </c>
      <c r="J18" s="13"/>
      <c r="K18" s="22">
        <v>29334983.13</v>
      </c>
      <c r="L18" s="13"/>
      <c r="M18" s="22">
        <v>10728895.01</v>
      </c>
      <c r="N18" s="13"/>
      <c r="O18" s="22">
        <f t="shared" si="1"/>
        <v>18606088.119999997</v>
      </c>
      <c r="P18" s="13"/>
      <c r="Q18" s="21"/>
      <c r="R18" s="23" t="s">
        <v>25</v>
      </c>
      <c r="S18" s="23"/>
      <c r="T18" s="4"/>
      <c r="U18" s="4"/>
      <c r="V18" s="4"/>
      <c r="W18" s="86"/>
      <c r="Y18" s="4"/>
      <c r="Z18" s="4"/>
      <c r="AA18" s="4"/>
      <c r="AB18" s="4"/>
      <c r="AC18" s="4"/>
      <c r="AD18" s="4"/>
      <c r="AE18" s="4"/>
      <c r="AF18" s="4"/>
      <c r="AG18" s="4"/>
    </row>
    <row r="19" spans="1:33" s="6" customFormat="1" ht="15.75" customHeight="1" thickBot="1">
      <c r="A19" s="4"/>
      <c r="B19" s="7"/>
      <c r="C19" s="13" t="s">
        <v>102</v>
      </c>
      <c r="D19" s="13"/>
      <c r="E19" s="22">
        <v>83913.71</v>
      </c>
      <c r="F19" s="13"/>
      <c r="G19" s="22">
        <v>72274.71</v>
      </c>
      <c r="H19" s="13"/>
      <c r="I19" s="22">
        <f t="shared" si="0"/>
        <v>11639</v>
      </c>
      <c r="J19" s="13"/>
      <c r="K19" s="22">
        <v>83913.71</v>
      </c>
      <c r="L19" s="13"/>
      <c r="M19" s="22">
        <v>68017.99</v>
      </c>
      <c r="N19" s="13"/>
      <c r="O19" s="22">
        <f t="shared" si="1"/>
        <v>15895.720000000001</v>
      </c>
      <c r="P19" s="13"/>
      <c r="Q19" s="21"/>
      <c r="R19" s="34" t="s">
        <v>26</v>
      </c>
      <c r="S19" s="34"/>
      <c r="T19" s="120">
        <v>4778319.03</v>
      </c>
      <c r="U19" s="17"/>
      <c r="V19" s="120">
        <v>4119347.09</v>
      </c>
      <c r="W19" s="86"/>
      <c r="Y19" s="4"/>
      <c r="Z19" s="4"/>
      <c r="AA19" s="4"/>
      <c r="AB19" s="4"/>
      <c r="AC19" s="4"/>
      <c r="AD19" s="4"/>
      <c r="AE19" s="4"/>
      <c r="AF19" s="4"/>
      <c r="AG19" s="4"/>
    </row>
    <row r="20" spans="1:33" s="6" customFormat="1" ht="15.75" customHeight="1" thickTop="1">
      <c r="A20" s="4"/>
      <c r="B20" s="7"/>
      <c r="C20" s="13" t="s">
        <v>23</v>
      </c>
      <c r="D20" s="13"/>
      <c r="E20" s="22">
        <v>341728.91</v>
      </c>
      <c r="F20" s="13"/>
      <c r="G20" s="22">
        <v>189583.77</v>
      </c>
      <c r="H20" s="13"/>
      <c r="I20" s="22">
        <f t="shared" si="0"/>
        <v>152145.13999999998</v>
      </c>
      <c r="J20" s="13"/>
      <c r="K20" s="22">
        <v>341728.91</v>
      </c>
      <c r="L20" s="13"/>
      <c r="M20" s="22">
        <v>163211.44</v>
      </c>
      <c r="N20" s="13"/>
      <c r="O20" s="22">
        <f t="shared" si="1"/>
        <v>178517.46999999997</v>
      </c>
      <c r="P20" s="13"/>
      <c r="Q20" s="21"/>
      <c r="R20" s="4"/>
      <c r="S20" s="4"/>
      <c r="T20" s="4"/>
      <c r="U20" s="4"/>
      <c r="V20" s="4"/>
      <c r="W20" s="87"/>
      <c r="Y20" s="4"/>
      <c r="Z20" s="4"/>
      <c r="AA20" s="4"/>
      <c r="AB20" s="4"/>
      <c r="AC20" s="4"/>
      <c r="AD20" s="4"/>
      <c r="AE20" s="4"/>
      <c r="AF20" s="4"/>
      <c r="AG20" s="4"/>
    </row>
    <row r="21" spans="1:33" s="6" customFormat="1" ht="15.75" customHeight="1" thickBot="1">
      <c r="A21" s="4"/>
      <c r="B21" s="7"/>
      <c r="C21" s="31" t="s">
        <v>24</v>
      </c>
      <c r="D21" s="31"/>
      <c r="E21" s="22">
        <v>11636534.76</v>
      </c>
      <c r="F21" s="31"/>
      <c r="G21" s="22">
        <f>5520514.34+8656.46</f>
        <v>5529170.8</v>
      </c>
      <c r="H21" s="31"/>
      <c r="I21" s="22">
        <f t="shared" si="0"/>
        <v>6107363.96</v>
      </c>
      <c r="J21" s="31"/>
      <c r="K21" s="22">
        <v>11636534.76</v>
      </c>
      <c r="L21" s="31"/>
      <c r="M21" s="22">
        <v>4573332.14</v>
      </c>
      <c r="N21" s="31"/>
      <c r="O21" s="22">
        <f t="shared" si="1"/>
        <v>7063202.62</v>
      </c>
      <c r="P21" s="13"/>
      <c r="Q21" s="11"/>
      <c r="R21" s="13" t="s">
        <v>109</v>
      </c>
      <c r="S21" s="13"/>
      <c r="T21" s="123">
        <f>T9+T16+T19</f>
        <v>47809371.47</v>
      </c>
      <c r="U21" s="104"/>
      <c r="V21" s="123">
        <f>V9+V16+V19</f>
        <v>49372590.78</v>
      </c>
      <c r="W21" s="88"/>
      <c r="Y21" s="4"/>
      <c r="Z21" s="4"/>
      <c r="AA21" s="4"/>
      <c r="AB21" s="4"/>
      <c r="AC21" s="4"/>
      <c r="AD21" s="4"/>
      <c r="AE21" s="4"/>
      <c r="AF21" s="4"/>
      <c r="AG21" s="4"/>
    </row>
    <row r="22" spans="1:33" s="6" customFormat="1" ht="15.75" customHeight="1" thickTop="1">
      <c r="A22" s="4"/>
      <c r="B22" s="7"/>
      <c r="C22" s="13" t="s">
        <v>86</v>
      </c>
      <c r="D22" s="32"/>
      <c r="E22" s="22">
        <v>1749890.87</v>
      </c>
      <c r="F22" s="33"/>
      <c r="G22" s="22">
        <v>1503383.95</v>
      </c>
      <c r="H22" s="33"/>
      <c r="I22" s="22">
        <f t="shared" si="0"/>
        <v>246506.92000000016</v>
      </c>
      <c r="J22" s="33"/>
      <c r="K22" s="22">
        <v>1742989.97</v>
      </c>
      <c r="L22" s="33"/>
      <c r="M22" s="22">
        <v>1428988.91</v>
      </c>
      <c r="N22" s="33"/>
      <c r="O22" s="22">
        <f t="shared" si="1"/>
        <v>314001.06000000006</v>
      </c>
      <c r="P22" s="31"/>
      <c r="Q22" s="11"/>
      <c r="R22" s="13"/>
      <c r="S22" s="13"/>
      <c r="T22" s="4"/>
      <c r="U22" s="4"/>
      <c r="V22" s="4"/>
      <c r="W22" s="89"/>
      <c r="Y22" s="4"/>
      <c r="Z22" s="4"/>
      <c r="AA22" s="4"/>
      <c r="AB22" s="4"/>
      <c r="AC22" s="4"/>
      <c r="AD22" s="4"/>
      <c r="AE22" s="4"/>
      <c r="AF22" s="4"/>
      <c r="AG22" s="4"/>
    </row>
    <row r="23" spans="1:33" s="6" customFormat="1" ht="15.75" customHeight="1">
      <c r="A23" s="4"/>
      <c r="B23" s="7"/>
      <c r="C23" s="13" t="s">
        <v>27</v>
      </c>
      <c r="D23" s="13"/>
      <c r="E23" s="22">
        <v>2670721.87</v>
      </c>
      <c r="F23" s="13"/>
      <c r="G23" s="22">
        <v>2548996.1</v>
      </c>
      <c r="H23" s="13"/>
      <c r="I23" s="22">
        <f t="shared" si="0"/>
        <v>121725.77000000002</v>
      </c>
      <c r="J23" s="13"/>
      <c r="K23" s="22">
        <v>2670721.87</v>
      </c>
      <c r="L23" s="13"/>
      <c r="M23" s="22">
        <v>2514899.14</v>
      </c>
      <c r="N23" s="13"/>
      <c r="O23" s="22">
        <f t="shared" si="1"/>
        <v>155822.72999999998</v>
      </c>
      <c r="P23" s="33"/>
      <c r="Q23" s="11"/>
      <c r="R23" s="4"/>
      <c r="S23" s="4"/>
      <c r="T23" s="4"/>
      <c r="U23" s="4"/>
      <c r="V23" s="4"/>
      <c r="W23" s="87"/>
      <c r="Y23" s="4"/>
      <c r="Z23" s="4"/>
      <c r="AA23" s="4"/>
      <c r="AB23" s="4"/>
      <c r="AC23" s="4"/>
      <c r="AD23" s="4"/>
      <c r="AE23" s="4"/>
      <c r="AF23" s="4"/>
      <c r="AG23" s="4"/>
    </row>
    <row r="24" spans="1:33" s="6" customFormat="1" ht="15.75" customHeight="1">
      <c r="A24" s="4"/>
      <c r="B24" s="7"/>
      <c r="C24" s="13" t="s">
        <v>28</v>
      </c>
      <c r="D24" s="13"/>
      <c r="E24" s="22">
        <v>2869638.32</v>
      </c>
      <c r="F24" s="13"/>
      <c r="G24" s="22">
        <v>2658577.67</v>
      </c>
      <c r="H24" s="13"/>
      <c r="I24" s="22">
        <f t="shared" si="0"/>
        <v>211060.6499999999</v>
      </c>
      <c r="J24" s="13"/>
      <c r="K24" s="22">
        <v>2869638.14</v>
      </c>
      <c r="L24" s="13"/>
      <c r="M24" s="22">
        <v>2579277.41</v>
      </c>
      <c r="N24" s="13"/>
      <c r="O24" s="22">
        <f t="shared" si="1"/>
        <v>290360.73</v>
      </c>
      <c r="P24" s="13"/>
      <c r="Q24" s="11"/>
      <c r="R24" s="79" t="s">
        <v>84</v>
      </c>
      <c r="S24" s="79"/>
      <c r="T24" s="4"/>
      <c r="U24" s="4"/>
      <c r="V24" s="4"/>
      <c r="W24" s="89"/>
      <c r="Y24" s="4"/>
      <c r="Z24" s="4"/>
      <c r="AA24" s="4"/>
      <c r="AB24" s="4"/>
      <c r="AC24" s="4"/>
      <c r="AD24" s="4"/>
      <c r="AE24" s="4"/>
      <c r="AF24" s="4"/>
      <c r="AG24" s="4"/>
    </row>
    <row r="25" spans="1:33" s="6" customFormat="1" ht="15.75" customHeight="1">
      <c r="A25" s="4"/>
      <c r="B25" s="7"/>
      <c r="C25" s="35" t="s">
        <v>29</v>
      </c>
      <c r="D25" s="35"/>
      <c r="E25" s="22">
        <v>977253.37</v>
      </c>
      <c r="F25" s="35"/>
      <c r="G25" s="118">
        <v>0</v>
      </c>
      <c r="H25" s="35"/>
      <c r="I25" s="22">
        <f t="shared" si="0"/>
        <v>977253.37</v>
      </c>
      <c r="J25" s="35"/>
      <c r="K25" s="22">
        <v>1029285.86</v>
      </c>
      <c r="L25" s="35"/>
      <c r="M25" s="118">
        <v>0</v>
      </c>
      <c r="N25" s="35"/>
      <c r="O25" s="22">
        <f t="shared" si="1"/>
        <v>1029285.86</v>
      </c>
      <c r="P25" s="13"/>
      <c r="Q25" s="11"/>
      <c r="R25" s="17" t="s">
        <v>111</v>
      </c>
      <c r="S25" s="17"/>
      <c r="T25" s="4"/>
      <c r="U25" s="4"/>
      <c r="V25" s="4"/>
      <c r="W25" s="89"/>
      <c r="Y25" s="4"/>
      <c r="Z25" s="4"/>
      <c r="AA25" s="4"/>
      <c r="AB25" s="4"/>
      <c r="AC25" s="4"/>
      <c r="AD25" s="4"/>
      <c r="AE25" s="4"/>
      <c r="AF25" s="4"/>
      <c r="AG25" s="4"/>
    </row>
    <row r="26" spans="1:33" s="6" customFormat="1" ht="15.75" customHeight="1" thickBot="1">
      <c r="A26" s="4"/>
      <c r="B26" s="7"/>
      <c r="C26" s="13" t="s">
        <v>30</v>
      </c>
      <c r="D26" s="13"/>
      <c r="E26" s="125">
        <f>SUM(E13:E25)</f>
        <v>83903790.72</v>
      </c>
      <c r="F26" s="139"/>
      <c r="G26" s="125">
        <f>SUM(G13:G25)</f>
        <v>34185374.14</v>
      </c>
      <c r="H26" s="139"/>
      <c r="I26" s="125">
        <f>SUM(I13:I25)</f>
        <v>49718416.58</v>
      </c>
      <c r="J26" s="139"/>
      <c r="K26" s="125">
        <f>SUM(K13:K25)</f>
        <v>82923679.74</v>
      </c>
      <c r="L26" s="139"/>
      <c r="M26" s="125">
        <f>SUM(M13:M25)</f>
        <v>31152432.47</v>
      </c>
      <c r="N26" s="139"/>
      <c r="O26" s="125">
        <f>SUM(O13:O25)</f>
        <v>51771247.26999999</v>
      </c>
      <c r="P26" s="35"/>
      <c r="Q26" s="11"/>
      <c r="R26" s="17" t="s">
        <v>110</v>
      </c>
      <c r="S26" s="17"/>
      <c r="T26" s="123">
        <v>268429.54</v>
      </c>
      <c r="U26" s="104"/>
      <c r="V26" s="123">
        <v>268429.54</v>
      </c>
      <c r="W26" s="90"/>
      <c r="Y26" s="4"/>
      <c r="Z26" s="4"/>
      <c r="AA26" s="4"/>
      <c r="AB26" s="4"/>
      <c r="AC26" s="4"/>
      <c r="AD26" s="4"/>
      <c r="AE26" s="4"/>
      <c r="AF26" s="4"/>
      <c r="AG26" s="4"/>
    </row>
    <row r="27" spans="1:33" s="6" customFormat="1" ht="15.75" customHeight="1" thickTop="1">
      <c r="A27" s="4"/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3"/>
      <c r="Q27" s="11"/>
      <c r="R27" s="4"/>
      <c r="S27" s="4"/>
      <c r="T27" s="4"/>
      <c r="U27" s="4"/>
      <c r="V27" s="4"/>
      <c r="W27" s="90"/>
      <c r="Y27" s="4"/>
      <c r="Z27" s="4"/>
      <c r="AA27" s="4"/>
      <c r="AB27" s="4"/>
      <c r="AC27" s="4"/>
      <c r="AD27" s="4"/>
      <c r="AE27" s="4"/>
      <c r="AF27" s="4"/>
      <c r="AG27" s="4"/>
    </row>
    <row r="28" spans="1:33" s="6" customFormat="1" ht="15.75" customHeight="1">
      <c r="A28" s="4"/>
      <c r="B28" s="7"/>
      <c r="C28" s="37" t="s">
        <v>32</v>
      </c>
      <c r="D28" s="37"/>
      <c r="E28" s="10"/>
      <c r="F28" s="10"/>
      <c r="G28" s="10"/>
      <c r="H28" s="10"/>
      <c r="I28" s="10"/>
      <c r="J28" s="10"/>
      <c r="K28" s="10"/>
      <c r="L28" s="10"/>
      <c r="M28" s="10"/>
      <c r="N28" s="37"/>
      <c r="O28" s="10"/>
      <c r="P28" s="13"/>
      <c r="Q28" s="11"/>
      <c r="R28" s="4"/>
      <c r="S28" s="4"/>
      <c r="T28" s="4"/>
      <c r="U28" s="4"/>
      <c r="V28" s="4"/>
      <c r="W28" s="90"/>
      <c r="Y28" s="4"/>
      <c r="Z28" s="4"/>
      <c r="AA28" s="4"/>
      <c r="AB28" s="4"/>
      <c r="AC28" s="4"/>
      <c r="AD28" s="4"/>
      <c r="AE28" s="4"/>
      <c r="AF28" s="4"/>
      <c r="AG28" s="4"/>
    </row>
    <row r="29" spans="1:33" s="6" customFormat="1" ht="15.75" customHeight="1">
      <c r="A29" s="4"/>
      <c r="B29" s="7"/>
      <c r="C29" s="37" t="s">
        <v>34</v>
      </c>
      <c r="D29" s="37"/>
      <c r="E29" s="37"/>
      <c r="F29" s="37"/>
      <c r="G29" s="37"/>
      <c r="H29" s="37"/>
      <c r="I29" s="10"/>
      <c r="J29" s="37"/>
      <c r="K29" s="37"/>
      <c r="L29" s="37"/>
      <c r="M29" s="37"/>
      <c r="N29" s="37"/>
      <c r="O29" s="10"/>
      <c r="P29" s="13"/>
      <c r="Q29" s="11"/>
      <c r="R29" s="18" t="s">
        <v>31</v>
      </c>
      <c r="S29" s="18"/>
      <c r="T29" s="36"/>
      <c r="U29" s="36"/>
      <c r="V29" s="36"/>
      <c r="W29" s="90"/>
      <c r="Y29" s="4"/>
      <c r="Z29" s="4"/>
      <c r="AA29" s="4"/>
      <c r="AB29" s="4"/>
      <c r="AC29" s="4"/>
      <c r="AD29" s="4"/>
      <c r="AE29" s="4"/>
      <c r="AF29" s="4"/>
      <c r="AG29" s="4"/>
    </row>
    <row r="30" spans="1:33" s="6" customFormat="1" ht="15.75" customHeight="1">
      <c r="A30" s="4"/>
      <c r="B30" s="7"/>
      <c r="C30" s="38" t="s">
        <v>104</v>
      </c>
      <c r="D30" s="38"/>
      <c r="E30" s="13"/>
      <c r="F30" s="38"/>
      <c r="G30" s="10">
        <v>558221.82</v>
      </c>
      <c r="H30" s="38"/>
      <c r="I30" s="10"/>
      <c r="J30" s="38"/>
      <c r="K30" s="13"/>
      <c r="L30" s="38"/>
      <c r="M30" s="10">
        <v>558221.82</v>
      </c>
      <c r="N30" s="38"/>
      <c r="O30" s="10"/>
      <c r="P30" s="13"/>
      <c r="Q30" s="11"/>
      <c r="R30" s="23" t="s">
        <v>33</v>
      </c>
      <c r="S30" s="23"/>
      <c r="T30" s="15"/>
      <c r="U30" s="15"/>
      <c r="V30" s="15"/>
      <c r="W30" s="90"/>
      <c r="Y30" s="4"/>
      <c r="Z30" s="4"/>
      <c r="AA30" s="4"/>
      <c r="AB30" s="4"/>
      <c r="AC30" s="4"/>
      <c r="AD30" s="4"/>
      <c r="AE30" s="4"/>
      <c r="AF30" s="4"/>
      <c r="AG30" s="4"/>
    </row>
    <row r="31" spans="1:33" s="6" customFormat="1" ht="15.75" customHeight="1">
      <c r="A31" s="4"/>
      <c r="B31" s="7"/>
      <c r="C31" s="39" t="s">
        <v>103</v>
      </c>
      <c r="D31" s="39"/>
      <c r="E31" s="4"/>
      <c r="F31" s="39"/>
      <c r="G31" s="40">
        <v>2347</v>
      </c>
      <c r="H31" s="39"/>
      <c r="I31" s="41">
        <f>G30-G31</f>
        <v>555874.82</v>
      </c>
      <c r="J31" s="39"/>
      <c r="K31" s="4"/>
      <c r="L31" s="39"/>
      <c r="M31" s="40">
        <v>2347</v>
      </c>
      <c r="N31" s="39"/>
      <c r="O31" s="41">
        <f>M30-M31</f>
        <v>555874.82</v>
      </c>
      <c r="P31" s="13"/>
      <c r="Q31" s="11"/>
      <c r="R31" s="13" t="s">
        <v>35</v>
      </c>
      <c r="S31" s="13"/>
      <c r="T31" s="126">
        <v>3255636.48</v>
      </c>
      <c r="U31" s="105"/>
      <c r="V31" s="126">
        <v>3497875.77</v>
      </c>
      <c r="W31" s="90"/>
      <c r="Y31" s="4"/>
      <c r="Z31" s="4"/>
      <c r="AA31" s="4"/>
      <c r="AB31" s="4"/>
      <c r="AC31" s="4"/>
      <c r="AD31" s="4"/>
      <c r="AE31" s="4"/>
      <c r="AF31" s="4"/>
      <c r="AG31" s="4"/>
    </row>
    <row r="32" spans="1:33" s="6" customFormat="1" ht="15.75" customHeight="1">
      <c r="A32" s="4"/>
      <c r="B32" s="7"/>
      <c r="C32" s="35" t="s">
        <v>105</v>
      </c>
      <c r="D32" s="42"/>
      <c r="E32" s="39"/>
      <c r="F32" s="39"/>
      <c r="G32" s="39"/>
      <c r="H32" s="39"/>
      <c r="I32" s="146">
        <v>2376</v>
      </c>
      <c r="J32" s="39"/>
      <c r="K32" s="39"/>
      <c r="L32" s="39"/>
      <c r="M32" s="39"/>
      <c r="N32" s="39"/>
      <c r="O32" s="146">
        <v>2376</v>
      </c>
      <c r="P32" s="13"/>
      <c r="Q32" s="11"/>
      <c r="R32" s="13" t="s">
        <v>122</v>
      </c>
      <c r="S32" s="4"/>
      <c r="T32" s="17">
        <v>522568.45</v>
      </c>
      <c r="U32" s="4"/>
      <c r="V32" s="17">
        <v>522568.45</v>
      </c>
      <c r="W32" s="91"/>
      <c r="Y32" s="4"/>
      <c r="Z32" s="4"/>
      <c r="AA32" s="4"/>
      <c r="AB32" s="4"/>
      <c r="AC32" s="4"/>
      <c r="AD32" s="4"/>
      <c r="AE32" s="4"/>
      <c r="AF32" s="4"/>
      <c r="AG32" s="4"/>
    </row>
    <row r="33" spans="1:33" s="6" customFormat="1" ht="15.75" customHeight="1" thickBot="1">
      <c r="A33" s="4"/>
      <c r="B33" s="7"/>
      <c r="C33" s="42"/>
      <c r="D33" s="42"/>
      <c r="E33" s="39"/>
      <c r="F33" s="39"/>
      <c r="G33" s="4"/>
      <c r="H33" s="39"/>
      <c r="I33" s="119">
        <f>SUM(I31:I32)</f>
        <v>558250.82</v>
      </c>
      <c r="J33" s="39"/>
      <c r="K33" s="39"/>
      <c r="L33" s="39"/>
      <c r="M33" s="4"/>
      <c r="N33" s="39"/>
      <c r="O33" s="119">
        <f>SUM(O31:O32)</f>
        <v>558250.82</v>
      </c>
      <c r="P33" s="37"/>
      <c r="Q33" s="11"/>
      <c r="R33" s="4"/>
      <c r="S33" s="4"/>
      <c r="T33" s="119">
        <f>SUM(T31:T32)</f>
        <v>3778204.93</v>
      </c>
      <c r="U33" s="4"/>
      <c r="V33" s="119">
        <f>SUM(V31:V32)</f>
        <v>4020444.22</v>
      </c>
      <c r="W33" s="8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6" customFormat="1" ht="15.75" customHeight="1" thickTop="1">
      <c r="A34" s="4"/>
      <c r="B34" s="7"/>
      <c r="C34" s="42"/>
      <c r="D34" s="42"/>
      <c r="E34" s="39"/>
      <c r="F34" s="39"/>
      <c r="G34" s="4"/>
      <c r="H34" s="39"/>
      <c r="I34" s="17"/>
      <c r="J34" s="39"/>
      <c r="K34" s="39"/>
      <c r="L34" s="39"/>
      <c r="M34" s="4"/>
      <c r="N34" s="39"/>
      <c r="O34" s="17"/>
      <c r="P34" s="37"/>
      <c r="Q34" s="11"/>
      <c r="R34" s="4"/>
      <c r="S34" s="4"/>
      <c r="T34" s="4"/>
      <c r="U34" s="4"/>
      <c r="V34" s="4"/>
      <c r="W34" s="8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6" customFormat="1" ht="15.75" customHeight="1" thickBot="1">
      <c r="A35" s="4"/>
      <c r="B35" s="7"/>
      <c r="C35" s="31" t="s">
        <v>39</v>
      </c>
      <c r="D35" s="31"/>
      <c r="E35" s="31"/>
      <c r="F35" s="31"/>
      <c r="G35" s="31"/>
      <c r="H35" s="31"/>
      <c r="I35" s="123">
        <f>I26+I33</f>
        <v>50276667.4</v>
      </c>
      <c r="J35" s="145"/>
      <c r="K35" s="145"/>
      <c r="L35" s="145"/>
      <c r="M35" s="145"/>
      <c r="N35" s="145"/>
      <c r="O35" s="123">
        <f>O26+O33</f>
        <v>52329498.08999999</v>
      </c>
      <c r="P35" s="37"/>
      <c r="Q35" s="11"/>
      <c r="R35" s="23" t="s">
        <v>36</v>
      </c>
      <c r="S35" s="23"/>
      <c r="T35" s="17"/>
      <c r="U35" s="17"/>
      <c r="V35" s="17"/>
      <c r="W35" s="8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6" customFormat="1" ht="15.75" customHeight="1" thickTop="1">
      <c r="A36" s="4"/>
      <c r="B36" s="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8"/>
      <c r="Q36" s="11"/>
      <c r="R36" s="13" t="s">
        <v>37</v>
      </c>
      <c r="S36" s="13"/>
      <c r="T36" s="17">
        <v>464614.95</v>
      </c>
      <c r="U36" s="24"/>
      <c r="V36" s="17">
        <v>819741.4</v>
      </c>
      <c r="W36" s="8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6" customFormat="1" ht="15.75" customHeight="1">
      <c r="A37" s="4"/>
      <c r="B37" s="7"/>
      <c r="C37" s="18" t="s">
        <v>42</v>
      </c>
      <c r="D37" s="37"/>
      <c r="E37" s="37"/>
      <c r="F37" s="37"/>
      <c r="G37" s="37"/>
      <c r="H37" s="37"/>
      <c r="I37" s="10"/>
      <c r="J37" s="37"/>
      <c r="K37" s="37"/>
      <c r="L37" s="37"/>
      <c r="M37" s="37"/>
      <c r="N37" s="37"/>
      <c r="O37" s="10"/>
      <c r="P37" s="39"/>
      <c r="Q37" s="11"/>
      <c r="R37" s="17" t="s">
        <v>123</v>
      </c>
      <c r="S37" s="4"/>
      <c r="T37" s="17">
        <v>13053.37</v>
      </c>
      <c r="U37" s="4"/>
      <c r="V37" s="17">
        <v>0</v>
      </c>
      <c r="W37" s="89"/>
      <c r="Y37" s="4"/>
      <c r="Z37" s="4"/>
      <c r="AA37" s="4"/>
      <c r="AB37" s="4"/>
      <c r="AC37" s="4"/>
      <c r="AD37" s="4"/>
      <c r="AE37" s="4"/>
      <c r="AF37" s="4"/>
      <c r="AG37" s="4"/>
    </row>
    <row r="38" spans="1:33" s="6" customFormat="1" ht="15.75" customHeight="1">
      <c r="A38" s="4"/>
      <c r="B38" s="7"/>
      <c r="C38" s="37" t="s">
        <v>44</v>
      </c>
      <c r="D38" s="4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9"/>
      <c r="Q38" s="11"/>
      <c r="R38" s="17" t="s">
        <v>38</v>
      </c>
      <c r="S38" s="17"/>
      <c r="T38" s="17">
        <v>9441.7</v>
      </c>
      <c r="U38" s="17"/>
      <c r="V38" s="17">
        <v>16868.63</v>
      </c>
      <c r="W38" s="87"/>
      <c r="Y38" s="4"/>
      <c r="Z38" s="4"/>
      <c r="AA38" s="4"/>
      <c r="AB38" s="4"/>
      <c r="AC38" s="4"/>
      <c r="AD38" s="4"/>
      <c r="AE38" s="4"/>
      <c r="AF38" s="4"/>
      <c r="AG38" s="4"/>
    </row>
    <row r="39" spans="1:33" s="6" customFormat="1" ht="15.75" customHeight="1">
      <c r="A39" s="4"/>
      <c r="B39" s="7"/>
      <c r="C39" s="43" t="s">
        <v>46</v>
      </c>
      <c r="D39" s="43"/>
      <c r="E39" s="19"/>
      <c r="F39" s="43"/>
      <c r="G39" s="19">
        <v>1369780.04</v>
      </c>
      <c r="H39" s="43"/>
      <c r="I39" s="4"/>
      <c r="J39" s="43"/>
      <c r="K39" s="19"/>
      <c r="L39" s="43"/>
      <c r="M39" s="19">
        <v>1361204.64</v>
      </c>
      <c r="N39" s="43"/>
      <c r="O39" s="4"/>
      <c r="P39" s="39"/>
      <c r="Q39" s="11"/>
      <c r="R39" s="17" t="s">
        <v>40</v>
      </c>
      <c r="S39" s="17"/>
      <c r="T39" s="22">
        <v>2959.88</v>
      </c>
      <c r="U39" s="17"/>
      <c r="V39" s="22">
        <v>12157.23</v>
      </c>
      <c r="W39" s="90"/>
      <c r="Y39" s="4"/>
      <c r="Z39" s="4"/>
      <c r="AA39" s="4"/>
      <c r="AB39" s="4"/>
      <c r="AC39" s="4"/>
      <c r="AD39" s="4"/>
      <c r="AE39" s="4"/>
      <c r="AF39" s="4"/>
      <c r="AG39" s="4"/>
    </row>
    <row r="40" spans="1:33" s="6" customFormat="1" ht="15.75" customHeight="1">
      <c r="A40" s="4"/>
      <c r="B40" s="7"/>
      <c r="C40" s="39" t="s">
        <v>106</v>
      </c>
      <c r="D40" s="43"/>
      <c r="E40" s="19"/>
      <c r="F40" s="43"/>
      <c r="G40" s="121">
        <v>0</v>
      </c>
      <c r="H40" s="43"/>
      <c r="I40" s="19">
        <f>G39-G40</f>
        <v>1369780.04</v>
      </c>
      <c r="J40" s="43"/>
      <c r="K40" s="19"/>
      <c r="L40" s="43"/>
      <c r="M40" s="121">
        <v>0</v>
      </c>
      <c r="N40" s="43"/>
      <c r="O40" s="19">
        <f>M39-M40</f>
        <v>1361204.64</v>
      </c>
      <c r="P40" s="39"/>
      <c r="Q40" s="11"/>
      <c r="R40" s="31" t="s">
        <v>41</v>
      </c>
      <c r="S40" s="31"/>
      <c r="T40" s="4"/>
      <c r="U40" s="4"/>
      <c r="V40" s="4"/>
      <c r="W40" s="90"/>
      <c r="Y40" s="4"/>
      <c r="Z40" s="4"/>
      <c r="AA40" s="4"/>
      <c r="AB40" s="4"/>
      <c r="AC40" s="4"/>
      <c r="AD40" s="4"/>
      <c r="AE40" s="4"/>
      <c r="AF40" s="4"/>
      <c r="AG40" s="4"/>
    </row>
    <row r="41" spans="1:33" s="6" customFormat="1" ht="15.75" customHeight="1">
      <c r="A41" s="4"/>
      <c r="B41" s="7"/>
      <c r="C41" s="43" t="s">
        <v>47</v>
      </c>
      <c r="D41" s="4"/>
      <c r="E41" s="4"/>
      <c r="F41" s="4"/>
      <c r="G41" s="4"/>
      <c r="H41" s="4"/>
      <c r="I41" s="146">
        <v>57475.46</v>
      </c>
      <c r="J41" s="4"/>
      <c r="K41" s="4"/>
      <c r="L41" s="4"/>
      <c r="M41" s="4"/>
      <c r="N41" s="4"/>
      <c r="O41" s="146">
        <v>57475.46</v>
      </c>
      <c r="P41" s="43"/>
      <c r="Q41" s="11"/>
      <c r="R41" s="13" t="s">
        <v>43</v>
      </c>
      <c r="S41" s="13"/>
      <c r="T41" s="22">
        <v>242514.5</v>
      </c>
      <c r="U41" s="22"/>
      <c r="V41" s="22">
        <v>239412.05</v>
      </c>
      <c r="W41" s="92"/>
      <c r="Y41" s="4"/>
      <c r="Z41" s="4"/>
      <c r="AA41" s="4"/>
      <c r="AB41" s="4"/>
      <c r="AC41" s="4"/>
      <c r="AD41" s="4"/>
      <c r="AE41" s="4"/>
      <c r="AF41" s="4"/>
      <c r="AG41" s="4"/>
    </row>
    <row r="42" spans="1:33" s="6" customFormat="1" ht="15.75" customHeight="1" thickBot="1">
      <c r="A42" s="4"/>
      <c r="B42" s="7"/>
      <c r="C42" s="4"/>
      <c r="D42" s="4"/>
      <c r="E42" s="19"/>
      <c r="F42" s="43"/>
      <c r="G42" s="43"/>
      <c r="H42" s="43"/>
      <c r="I42" s="144">
        <f>SUM(I40:I41)</f>
        <v>1427255.5</v>
      </c>
      <c r="J42" s="43"/>
      <c r="K42" s="19"/>
      <c r="L42" s="43"/>
      <c r="M42" s="43"/>
      <c r="N42" s="43"/>
      <c r="O42" s="144">
        <f>SUM(O40:O41)</f>
        <v>1418680.0999999999</v>
      </c>
      <c r="P42" s="31"/>
      <c r="Q42" s="11"/>
      <c r="R42" s="35" t="s">
        <v>45</v>
      </c>
      <c r="S42" s="35"/>
      <c r="T42" s="17">
        <v>1077152.44</v>
      </c>
      <c r="U42" s="17"/>
      <c r="V42" s="17">
        <v>921018.94</v>
      </c>
      <c r="W42" s="92"/>
      <c r="Y42" s="4"/>
      <c r="Z42" s="4"/>
      <c r="AA42" s="4"/>
      <c r="AB42" s="4"/>
      <c r="AC42" s="4"/>
      <c r="AD42" s="4"/>
      <c r="AE42" s="4"/>
      <c r="AF42" s="4"/>
      <c r="AG42" s="4"/>
    </row>
    <row r="43" spans="1:33" s="6" customFormat="1" ht="15.75" customHeight="1" thickBot="1" thickTop="1">
      <c r="A43" s="4"/>
      <c r="B43" s="7"/>
      <c r="C43" s="4"/>
      <c r="D43" s="45"/>
      <c r="E43" s="75"/>
      <c r="F43" s="4"/>
      <c r="G43" s="4"/>
      <c r="H43" s="4"/>
      <c r="I43" s="4"/>
      <c r="J43" s="4"/>
      <c r="K43" s="75"/>
      <c r="L43" s="4"/>
      <c r="M43" s="4"/>
      <c r="N43" s="4"/>
      <c r="O43" s="4"/>
      <c r="P43" s="13"/>
      <c r="Q43" s="11"/>
      <c r="R43" s="4"/>
      <c r="S43" s="4"/>
      <c r="T43" s="125">
        <f>SUM(T36:T42)</f>
        <v>1809736.8399999999</v>
      </c>
      <c r="U43" s="15"/>
      <c r="V43" s="125">
        <f>SUM(V36:V42)</f>
        <v>2009198.25</v>
      </c>
      <c r="W43" s="8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6" customFormat="1" ht="15.75" customHeight="1" thickTop="1">
      <c r="A44" s="4"/>
      <c r="B44" s="7"/>
      <c r="C44" s="23" t="s">
        <v>49</v>
      </c>
      <c r="D44" s="17"/>
      <c r="E44" s="46"/>
      <c r="F44" s="45"/>
      <c r="G44" s="45"/>
      <c r="H44" s="45"/>
      <c r="I44" s="46"/>
      <c r="J44" s="45"/>
      <c r="K44" s="46"/>
      <c r="L44" s="45"/>
      <c r="M44" s="45"/>
      <c r="N44" s="45"/>
      <c r="O44" s="46"/>
      <c r="P44" s="18"/>
      <c r="Q44" s="11"/>
      <c r="R44" s="4"/>
      <c r="S44" s="4"/>
      <c r="T44" s="4"/>
      <c r="U44" s="4"/>
      <c r="V44" s="4"/>
      <c r="W44" s="90"/>
      <c r="Y44" s="4"/>
      <c r="Z44" s="4"/>
      <c r="AA44" s="4"/>
      <c r="AB44" s="4"/>
      <c r="AC44" s="4"/>
      <c r="AD44" s="4"/>
      <c r="AE44" s="4"/>
      <c r="AF44" s="4"/>
      <c r="AG44" s="4"/>
    </row>
    <row r="45" spans="1:33" s="6" customFormat="1" ht="15.75" customHeight="1" thickBot="1">
      <c r="A45" s="4"/>
      <c r="B45" s="7"/>
      <c r="C45" s="35" t="s">
        <v>50</v>
      </c>
      <c r="D45" s="4"/>
      <c r="E45" s="17"/>
      <c r="F45" s="17"/>
      <c r="G45" s="17"/>
      <c r="H45" s="17"/>
      <c r="I45" s="122">
        <v>104955.63</v>
      </c>
      <c r="J45" s="17"/>
      <c r="K45" s="17"/>
      <c r="L45" s="17"/>
      <c r="M45" s="17"/>
      <c r="N45" s="17"/>
      <c r="O45" s="122">
        <v>107169.76</v>
      </c>
      <c r="P45" s="37"/>
      <c r="Q45" s="11"/>
      <c r="R45" s="13" t="s">
        <v>48</v>
      </c>
      <c r="S45" s="13"/>
      <c r="T45" s="120">
        <f>T33+T43</f>
        <v>5587941.77</v>
      </c>
      <c r="U45" s="106"/>
      <c r="V45" s="120">
        <f>V33+V43</f>
        <v>6029642.470000001</v>
      </c>
      <c r="W45" s="83"/>
      <c r="Y45" s="4"/>
      <c r="Z45" s="4"/>
      <c r="AA45" s="4"/>
      <c r="AB45" s="4"/>
      <c r="AC45" s="4"/>
      <c r="AD45" s="4"/>
      <c r="AE45" s="4"/>
      <c r="AF45" s="4"/>
      <c r="AG45" s="4"/>
    </row>
    <row r="46" spans="1:33" s="6" customFormat="1" ht="15.75" customHeight="1" thickTop="1">
      <c r="A46" s="4"/>
      <c r="B46" s="7"/>
      <c r="C46" s="43" t="s">
        <v>51</v>
      </c>
      <c r="D46" s="4"/>
      <c r="E46" s="4"/>
      <c r="F46" s="4"/>
      <c r="G46" s="4"/>
      <c r="H46" s="4"/>
      <c r="I46" s="17">
        <v>727840.5</v>
      </c>
      <c r="J46" s="4"/>
      <c r="K46" s="4"/>
      <c r="L46" s="4"/>
      <c r="M46" s="4"/>
      <c r="N46" s="4"/>
      <c r="O46" s="17">
        <v>496108.36</v>
      </c>
      <c r="P46" s="43"/>
      <c r="Q46" s="11"/>
      <c r="R46" s="4"/>
      <c r="S46" s="4"/>
      <c r="T46" s="4"/>
      <c r="U46" s="4"/>
      <c r="V46" s="4"/>
      <c r="W46" s="87"/>
      <c r="Y46" s="4"/>
      <c r="Z46" s="4"/>
      <c r="AA46" s="4"/>
      <c r="AB46" s="4"/>
      <c r="AC46" s="4"/>
      <c r="AD46" s="4"/>
      <c r="AE46" s="4"/>
      <c r="AF46" s="4"/>
      <c r="AG46" s="4"/>
    </row>
    <row r="47" spans="1:33" s="6" customFormat="1" ht="15.75" customHeight="1" thickBot="1">
      <c r="A47" s="4"/>
      <c r="B47" s="7"/>
      <c r="C47" s="4"/>
      <c r="D47" s="35"/>
      <c r="E47" s="23"/>
      <c r="F47" s="23"/>
      <c r="G47" s="23"/>
      <c r="H47" s="23"/>
      <c r="I47" s="140">
        <f>SUM(I45:I46)</f>
        <v>832796.13</v>
      </c>
      <c r="J47" s="141"/>
      <c r="K47" s="141"/>
      <c r="L47" s="141"/>
      <c r="M47" s="141"/>
      <c r="N47" s="141"/>
      <c r="O47" s="140">
        <f>SUM(O45:O46)</f>
        <v>603278.12</v>
      </c>
      <c r="P47" s="43"/>
      <c r="Q47" s="11"/>
      <c r="R47" s="4"/>
      <c r="S47" s="4"/>
      <c r="T47" s="4"/>
      <c r="U47" s="4"/>
      <c r="V47" s="4"/>
      <c r="W47" s="87"/>
      <c r="Y47" s="4"/>
      <c r="Z47" s="4"/>
      <c r="AA47" s="4"/>
      <c r="AB47" s="4"/>
      <c r="AC47" s="4"/>
      <c r="AD47" s="4"/>
      <c r="AE47" s="4"/>
      <c r="AF47" s="4"/>
      <c r="AG47" s="4"/>
    </row>
    <row r="48" spans="1:33" s="6" customFormat="1" ht="15.75" customHeight="1" thickTop="1">
      <c r="A48" s="4"/>
      <c r="B48" s="7"/>
      <c r="C48" s="4"/>
      <c r="D48" s="43"/>
      <c r="E48" s="35"/>
      <c r="F48" s="35"/>
      <c r="G48" s="35"/>
      <c r="H48" s="35"/>
      <c r="I48" s="41"/>
      <c r="J48" s="142"/>
      <c r="K48" s="142"/>
      <c r="L48" s="142"/>
      <c r="M48" s="142"/>
      <c r="N48" s="142"/>
      <c r="O48" s="41"/>
      <c r="P48" s="4"/>
      <c r="Q48" s="11"/>
      <c r="R48" s="4"/>
      <c r="S48" s="4"/>
      <c r="T48" s="4"/>
      <c r="U48" s="4"/>
      <c r="V48" s="4"/>
      <c r="W48" s="85"/>
      <c r="Y48" s="4"/>
      <c r="Z48" s="4"/>
      <c r="AA48" s="4"/>
      <c r="AB48" s="4"/>
      <c r="AC48" s="4"/>
      <c r="AD48" s="4"/>
      <c r="AE48" s="4"/>
      <c r="AF48" s="4"/>
      <c r="AG48" s="4"/>
    </row>
    <row r="49" spans="1:33" s="6" customFormat="1" ht="15.75" customHeight="1" thickBot="1">
      <c r="A49" s="4"/>
      <c r="B49" s="7"/>
      <c r="C49" s="13" t="s">
        <v>107</v>
      </c>
      <c r="D49" s="13"/>
      <c r="E49" s="43"/>
      <c r="F49" s="43"/>
      <c r="G49" s="43"/>
      <c r="H49" s="43"/>
      <c r="I49" s="125">
        <f>I42+I47</f>
        <v>2260051.63</v>
      </c>
      <c r="J49" s="143"/>
      <c r="K49" s="143"/>
      <c r="L49" s="143"/>
      <c r="M49" s="143"/>
      <c r="N49" s="143"/>
      <c r="O49" s="125">
        <f>O42+O47</f>
        <v>2021958.2199999997</v>
      </c>
      <c r="P49" s="45"/>
      <c r="Q49" s="11"/>
      <c r="R49" s="4"/>
      <c r="S49" s="4"/>
      <c r="T49" s="4"/>
      <c r="U49" s="4"/>
      <c r="V49" s="4"/>
      <c r="W49" s="88"/>
      <c r="Y49" s="4"/>
      <c r="Z49" s="4"/>
      <c r="AA49" s="4"/>
      <c r="AB49" s="4"/>
      <c r="AC49" s="4"/>
      <c r="AD49" s="4"/>
      <c r="AE49" s="4"/>
      <c r="AF49" s="4"/>
      <c r="AG49" s="4"/>
    </row>
    <row r="50" spans="1:33" s="6" customFormat="1" ht="15.75" customHeight="1" thickTop="1">
      <c r="A50" s="4"/>
      <c r="B50" s="7"/>
      <c r="C50" s="4"/>
      <c r="D50" s="4"/>
      <c r="E50" s="13"/>
      <c r="F50" s="13"/>
      <c r="G50" s="13"/>
      <c r="H50" s="13"/>
      <c r="I50" s="4"/>
      <c r="J50" s="13"/>
      <c r="K50" s="13"/>
      <c r="L50" s="13"/>
      <c r="M50" s="13"/>
      <c r="N50" s="13"/>
      <c r="O50" s="4"/>
      <c r="P50" s="17"/>
      <c r="Q50" s="11"/>
      <c r="R50" s="4"/>
      <c r="S50" s="4"/>
      <c r="T50" s="4"/>
      <c r="U50" s="4"/>
      <c r="V50" s="4"/>
      <c r="W50" s="89"/>
      <c r="Y50" s="4"/>
      <c r="Z50" s="4"/>
      <c r="AA50" s="4"/>
      <c r="AB50" s="4"/>
      <c r="AC50" s="4"/>
      <c r="AD50" s="4"/>
      <c r="AE50" s="4"/>
      <c r="AF50" s="4"/>
      <c r="AG50" s="4"/>
    </row>
    <row r="51" spans="1:33" s="6" customFormat="1" ht="15.75" customHeight="1">
      <c r="A51" s="4"/>
      <c r="B51" s="7"/>
      <c r="C51" s="18" t="s">
        <v>52</v>
      </c>
      <c r="D51" s="1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3"/>
      <c r="Q51" s="11"/>
      <c r="R51" s="18" t="s">
        <v>112</v>
      </c>
      <c r="S51" s="13"/>
      <c r="T51" s="13"/>
      <c r="U51" s="13"/>
      <c r="V51" s="13"/>
      <c r="W51" s="97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6" customFormat="1" ht="15.75" customHeight="1" thickBot="1">
      <c r="A52" s="4"/>
      <c r="B52" s="7"/>
      <c r="C52" s="13" t="s">
        <v>87</v>
      </c>
      <c r="D52" s="18"/>
      <c r="E52" s="13"/>
      <c r="F52" s="13"/>
      <c r="G52" s="13"/>
      <c r="H52" s="13"/>
      <c r="I52" s="123">
        <v>997140.06</v>
      </c>
      <c r="J52" s="139"/>
      <c r="K52" s="139"/>
      <c r="L52" s="139"/>
      <c r="M52" s="139"/>
      <c r="N52" s="139"/>
      <c r="O52" s="123">
        <v>1016978.38</v>
      </c>
      <c r="P52" s="13"/>
      <c r="Q52" s="11"/>
      <c r="R52" s="13" t="s">
        <v>113</v>
      </c>
      <c r="S52" s="18"/>
      <c r="T52" s="117">
        <v>473974.33</v>
      </c>
      <c r="U52" s="13"/>
      <c r="V52" s="117">
        <v>406158.55</v>
      </c>
      <c r="W52" s="97"/>
      <c r="X52" s="104"/>
      <c r="Y52" s="13"/>
      <c r="Z52" s="13"/>
      <c r="AA52" s="13"/>
      <c r="AB52" s="13"/>
      <c r="AC52" s="13"/>
      <c r="AD52" s="44"/>
      <c r="AE52" s="4"/>
      <c r="AF52" s="4"/>
      <c r="AG52" s="4"/>
    </row>
    <row r="53" spans="1:33" s="6" customFormat="1" ht="15.75" customHeight="1" thickTop="1">
      <c r="A53" s="4"/>
      <c r="B53" s="7"/>
      <c r="C53" s="13"/>
      <c r="D53" s="13"/>
      <c r="E53" s="13"/>
      <c r="F53" s="13"/>
      <c r="G53" s="13"/>
      <c r="H53" s="13"/>
      <c r="I53" s="15"/>
      <c r="J53" s="13"/>
      <c r="K53" s="13"/>
      <c r="L53" s="13"/>
      <c r="M53" s="13"/>
      <c r="N53" s="13"/>
      <c r="O53" s="15"/>
      <c r="P53" s="13"/>
      <c r="Q53" s="11"/>
      <c r="R53" s="4"/>
      <c r="S53" s="4"/>
      <c r="T53" s="4"/>
      <c r="U53" s="4"/>
      <c r="V53" s="4"/>
      <c r="W53" s="89"/>
      <c r="Y53" s="4"/>
      <c r="Z53" s="4"/>
      <c r="AA53" s="4"/>
      <c r="AB53" s="4"/>
      <c r="AC53" s="4"/>
      <c r="AD53" s="4"/>
      <c r="AE53" s="4"/>
      <c r="AF53" s="4"/>
      <c r="AG53" s="4"/>
    </row>
    <row r="54" spans="1:33" s="6" customFormat="1" ht="15.75" customHeight="1" thickBot="1">
      <c r="A54" s="4"/>
      <c r="B54" s="7"/>
      <c r="C54" s="47" t="s">
        <v>53</v>
      </c>
      <c r="D54" s="47"/>
      <c r="E54" s="47"/>
      <c r="F54" s="47"/>
      <c r="G54" s="4"/>
      <c r="H54" s="47"/>
      <c r="I54" s="48">
        <f>I9+I35+I49+I52</f>
        <v>54139717.11000001</v>
      </c>
      <c r="J54" s="47"/>
      <c r="K54" s="131"/>
      <c r="L54" s="47"/>
      <c r="M54" s="4"/>
      <c r="N54" s="47"/>
      <c r="O54" s="48">
        <f>O9+O35+O49+O52</f>
        <v>56076821.33999999</v>
      </c>
      <c r="P54" s="47"/>
      <c r="Q54" s="11"/>
      <c r="R54" s="47" t="s">
        <v>85</v>
      </c>
      <c r="S54" s="47"/>
      <c r="T54" s="44">
        <f>T21+T26+T45+T52</f>
        <v>54139717.11</v>
      </c>
      <c r="U54" s="15"/>
      <c r="V54" s="44">
        <f>V21+V26+V45+V52</f>
        <v>56076821.339999996</v>
      </c>
      <c r="W54" s="84"/>
      <c r="X54" s="49"/>
      <c r="Y54" s="4"/>
      <c r="Z54" s="4"/>
      <c r="AA54" s="4"/>
      <c r="AB54" s="4"/>
      <c r="AC54" s="4"/>
      <c r="AD54" s="4"/>
      <c r="AE54" s="4"/>
      <c r="AF54" s="4"/>
      <c r="AG54" s="4"/>
    </row>
    <row r="55" spans="1:33" s="6" customFormat="1" ht="15.75" customHeight="1" thickTop="1">
      <c r="A55" s="4"/>
      <c r="B55" s="7"/>
      <c r="C55" s="4"/>
      <c r="D55" s="4"/>
      <c r="E55" s="4"/>
      <c r="F55" s="4"/>
      <c r="G55" s="4"/>
      <c r="H55" s="4"/>
      <c r="I55" s="4"/>
      <c r="J55" s="4"/>
      <c r="K55" s="132"/>
      <c r="L55" s="4"/>
      <c r="M55" s="4"/>
      <c r="N55" s="4"/>
      <c r="O55" s="4"/>
      <c r="P55" s="4"/>
      <c r="Q55" s="11"/>
      <c r="R55" s="4"/>
      <c r="S55" s="4"/>
      <c r="T55" s="4"/>
      <c r="U55" s="4"/>
      <c r="V55" s="4"/>
      <c r="W55" s="89"/>
      <c r="X55" s="49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6" customFormat="1" ht="15.75" customHeight="1">
      <c r="A56" s="50"/>
      <c r="B56" s="51"/>
      <c r="C56" s="52" t="s">
        <v>54</v>
      </c>
      <c r="D56" s="52"/>
      <c r="E56" s="52"/>
      <c r="F56" s="52"/>
      <c r="G56" s="52"/>
      <c r="H56" s="52"/>
      <c r="I56" s="53"/>
      <c r="J56" s="52"/>
      <c r="K56" s="133"/>
      <c r="L56" s="52"/>
      <c r="M56" s="52"/>
      <c r="N56" s="52"/>
      <c r="O56" s="53"/>
      <c r="P56" s="52"/>
      <c r="Q56" s="54"/>
      <c r="R56" s="52" t="s">
        <v>55</v>
      </c>
      <c r="S56" s="52"/>
      <c r="T56" s="53"/>
      <c r="U56" s="53"/>
      <c r="V56" s="53"/>
      <c r="W56" s="94"/>
      <c r="X56" s="55"/>
      <c r="Y56" s="50"/>
      <c r="Z56" s="50"/>
      <c r="AA56" s="50"/>
      <c r="AB56" s="50"/>
      <c r="AC56" s="50"/>
      <c r="AD56" s="50"/>
      <c r="AE56" s="50"/>
      <c r="AF56" s="50"/>
      <c r="AG56" s="50"/>
    </row>
    <row r="57" spans="1:33" s="56" customFormat="1" ht="15.75" customHeight="1">
      <c r="A57" s="50"/>
      <c r="B57" s="51"/>
      <c r="C57" s="34" t="s">
        <v>108</v>
      </c>
      <c r="D57" s="34"/>
      <c r="E57" s="34"/>
      <c r="F57" s="34"/>
      <c r="G57" s="34"/>
      <c r="H57" s="34"/>
      <c r="I57" s="135">
        <v>39348815.25</v>
      </c>
      <c r="J57" s="136"/>
      <c r="K57" s="136"/>
      <c r="L57" s="136"/>
      <c r="M57" s="136"/>
      <c r="N57" s="136"/>
      <c r="O57" s="135">
        <v>53138922.42</v>
      </c>
      <c r="P57" s="71"/>
      <c r="Q57" s="72"/>
      <c r="R57" s="71" t="s">
        <v>56</v>
      </c>
      <c r="S57" s="71"/>
      <c r="T57" s="70">
        <f>I57</f>
        <v>39348815.25</v>
      </c>
      <c r="U57" s="70"/>
      <c r="V57" s="70">
        <f>O57</f>
        <v>53138922.42</v>
      </c>
      <c r="W57" s="95"/>
      <c r="X57" s="55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33" s="6" customFormat="1" ht="15.75" customHeight="1">
      <c r="A58" s="4"/>
      <c r="B58" s="7"/>
      <c r="C58" s="17" t="s">
        <v>128</v>
      </c>
      <c r="D58" s="4"/>
      <c r="E58" s="4"/>
      <c r="F58" s="4"/>
      <c r="G58" s="4"/>
      <c r="H58" s="4"/>
      <c r="I58" s="137"/>
      <c r="J58" s="138"/>
      <c r="K58" s="138"/>
      <c r="L58" s="138"/>
      <c r="M58" s="138"/>
      <c r="N58" s="138"/>
      <c r="O58" s="137"/>
      <c r="P58" s="4"/>
      <c r="Q58" s="57"/>
      <c r="R58" s="17" t="s">
        <v>130</v>
      </c>
      <c r="S58" s="4"/>
      <c r="T58" s="106"/>
      <c r="U58" s="106"/>
      <c r="V58" s="4"/>
      <c r="W58" s="88"/>
      <c r="X58" s="49"/>
      <c r="Y58" s="4"/>
      <c r="Z58" s="4"/>
      <c r="AA58" s="4"/>
      <c r="AB58" s="4"/>
      <c r="AC58" s="4"/>
      <c r="AD58" s="4"/>
      <c r="AE58" s="4"/>
      <c r="AF58" s="4"/>
      <c r="AG58" s="4"/>
    </row>
    <row r="59" spans="1:33" s="6" customFormat="1" ht="15.75" customHeight="1">
      <c r="A59" s="4"/>
      <c r="B59" s="7"/>
      <c r="C59" s="17" t="s">
        <v>129</v>
      </c>
      <c r="D59" s="4"/>
      <c r="E59" s="4"/>
      <c r="F59" s="4"/>
      <c r="G59" s="4"/>
      <c r="H59" s="4"/>
      <c r="I59" s="137">
        <v>17000</v>
      </c>
      <c r="J59" s="138"/>
      <c r="K59" s="138"/>
      <c r="L59" s="138"/>
      <c r="M59" s="138"/>
      <c r="N59" s="138"/>
      <c r="O59" s="137">
        <v>0</v>
      </c>
      <c r="P59" s="4"/>
      <c r="Q59" s="57"/>
      <c r="R59" s="17" t="s">
        <v>129</v>
      </c>
      <c r="S59" s="4"/>
      <c r="T59" s="137">
        <f>I59</f>
        <v>17000</v>
      </c>
      <c r="U59" s="137"/>
      <c r="V59" s="137">
        <v>0</v>
      </c>
      <c r="W59" s="88"/>
      <c r="X59" s="49"/>
      <c r="Y59" s="4"/>
      <c r="Z59" s="4"/>
      <c r="AA59" s="4"/>
      <c r="AB59" s="4"/>
      <c r="AC59" s="4"/>
      <c r="AD59" s="4"/>
      <c r="AE59" s="4"/>
      <c r="AF59" s="4"/>
      <c r="AG59" s="4"/>
    </row>
    <row r="60" spans="1:33" s="6" customFormat="1" ht="15.75" customHeight="1" thickBot="1">
      <c r="A60" s="4"/>
      <c r="B60" s="7"/>
      <c r="C60" s="17"/>
      <c r="D60" s="4"/>
      <c r="E60" s="4"/>
      <c r="F60" s="4"/>
      <c r="G60" s="4"/>
      <c r="H60" s="4"/>
      <c r="I60" s="134">
        <f>SUM(I57:I59)</f>
        <v>39365815.25</v>
      </c>
      <c r="J60" s="4"/>
      <c r="K60" s="4"/>
      <c r="L60" s="4"/>
      <c r="M60" s="4"/>
      <c r="N60" s="4"/>
      <c r="O60" s="134">
        <f>SUM(O57:O59)</f>
        <v>53138922.42</v>
      </c>
      <c r="P60" s="4"/>
      <c r="Q60" s="57"/>
      <c r="R60" s="17"/>
      <c r="S60" s="4"/>
      <c r="T60" s="134">
        <f>SUM(T57:T59)</f>
        <v>39365815.25</v>
      </c>
      <c r="U60" s="106"/>
      <c r="V60" s="134">
        <f>SUM(V57:V59)</f>
        <v>53138922.42</v>
      </c>
      <c r="W60" s="88"/>
      <c r="X60" s="49"/>
      <c r="Y60" s="4"/>
      <c r="Z60" s="4"/>
      <c r="AA60" s="4"/>
      <c r="AB60" s="4"/>
      <c r="AC60" s="4"/>
      <c r="AD60" s="4"/>
      <c r="AE60" s="4"/>
      <c r="AF60" s="4"/>
      <c r="AG60" s="4"/>
    </row>
    <row r="61" spans="1:24" s="6" customFormat="1" ht="11.25" customHeight="1" thickTop="1">
      <c r="A61" s="4"/>
      <c r="B61" s="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53"/>
      <c r="R61" s="4"/>
      <c r="S61" s="4"/>
      <c r="T61" s="4"/>
      <c r="U61" s="4"/>
      <c r="V61" s="4"/>
      <c r="W61" s="89"/>
      <c r="X61" s="49"/>
    </row>
    <row r="62" spans="1:24" s="6" customFormat="1" ht="18" customHeight="1">
      <c r="A62" s="4"/>
      <c r="B62" s="175" t="s">
        <v>57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7"/>
      <c r="Q62" s="181" t="s">
        <v>58</v>
      </c>
      <c r="R62" s="182"/>
      <c r="S62" s="182"/>
      <c r="T62" s="182"/>
      <c r="U62" s="182"/>
      <c r="V62" s="182"/>
      <c r="W62" s="183"/>
      <c r="X62" s="49"/>
    </row>
    <row r="63" spans="1:24" s="6" customFormat="1" ht="21" customHeight="1">
      <c r="A63" s="4"/>
      <c r="B63" s="178" t="s">
        <v>96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80"/>
      <c r="Q63" s="184"/>
      <c r="R63" s="185"/>
      <c r="S63" s="185"/>
      <c r="T63" s="185"/>
      <c r="U63" s="185"/>
      <c r="V63" s="185"/>
      <c r="W63" s="186"/>
      <c r="X63" s="49"/>
    </row>
    <row r="64" spans="1:24" s="6" customFormat="1" ht="31.5" customHeight="1">
      <c r="A64" s="4"/>
      <c r="B64" s="7"/>
      <c r="C64" s="17"/>
      <c r="D64" s="17"/>
      <c r="E64" s="159" t="s">
        <v>97</v>
      </c>
      <c r="F64" s="159"/>
      <c r="G64" s="159"/>
      <c r="H64" s="159"/>
      <c r="I64" s="159"/>
      <c r="J64" s="150"/>
      <c r="K64" s="159" t="s">
        <v>98</v>
      </c>
      <c r="L64" s="159"/>
      <c r="M64" s="159"/>
      <c r="N64" s="159"/>
      <c r="O64" s="159"/>
      <c r="P64" s="17"/>
      <c r="Q64" s="11"/>
      <c r="R64" s="13"/>
      <c r="S64" s="13"/>
      <c r="T64" s="12" t="s">
        <v>90</v>
      </c>
      <c r="U64" s="12"/>
      <c r="V64" s="12" t="s">
        <v>88</v>
      </c>
      <c r="W64" s="96"/>
      <c r="X64" s="49"/>
    </row>
    <row r="65" spans="1:24" s="6" customFormat="1" ht="15" customHeight="1">
      <c r="A65" s="4"/>
      <c r="B65" s="7"/>
      <c r="C65" s="47" t="s">
        <v>59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11"/>
      <c r="R65" s="4"/>
      <c r="S65" s="4"/>
      <c r="T65" s="60" t="s">
        <v>94</v>
      </c>
      <c r="U65" s="60"/>
      <c r="V65" s="60" t="s">
        <v>95</v>
      </c>
      <c r="W65" s="89"/>
      <c r="X65" s="49"/>
    </row>
    <row r="66" spans="1:24" s="6" customFormat="1" ht="15" customHeight="1">
      <c r="A66" s="4"/>
      <c r="B66" s="7"/>
      <c r="C66" s="31" t="s">
        <v>60</v>
      </c>
      <c r="D66" s="31"/>
      <c r="E66" s="31"/>
      <c r="F66" s="31"/>
      <c r="G66" s="10">
        <f>38571.3+5974364.8</f>
        <v>6012936.1</v>
      </c>
      <c r="H66" s="10"/>
      <c r="I66" s="22"/>
      <c r="J66" s="22"/>
      <c r="K66" s="31"/>
      <c r="L66" s="31"/>
      <c r="M66" s="10">
        <v>6465575.15</v>
      </c>
      <c r="N66" s="10"/>
      <c r="O66" s="22"/>
      <c r="P66" s="31"/>
      <c r="Q66" s="11" t="s">
        <v>9</v>
      </c>
      <c r="R66" s="31" t="s">
        <v>61</v>
      </c>
      <c r="S66" s="31"/>
      <c r="T66" s="4"/>
      <c r="U66" s="4"/>
      <c r="V66" s="4"/>
      <c r="W66" s="97"/>
      <c r="X66" s="49"/>
    </row>
    <row r="67" spans="1:24" s="6" customFormat="1" ht="15" customHeight="1">
      <c r="A67" s="4"/>
      <c r="B67" s="7"/>
      <c r="C67" s="31" t="s">
        <v>62</v>
      </c>
      <c r="D67" s="31"/>
      <c r="E67" s="31"/>
      <c r="F67" s="31"/>
      <c r="G67" s="10">
        <v>468738.99</v>
      </c>
      <c r="H67" s="10"/>
      <c r="I67" s="22"/>
      <c r="J67" s="22"/>
      <c r="K67" s="31"/>
      <c r="L67" s="31"/>
      <c r="M67" s="10">
        <v>541961.69</v>
      </c>
      <c r="N67" s="10"/>
      <c r="O67" s="22"/>
      <c r="P67" s="31"/>
      <c r="Q67" s="11" t="s">
        <v>131</v>
      </c>
      <c r="R67" s="187" t="s">
        <v>132</v>
      </c>
      <c r="S67" s="151"/>
      <c r="T67" s="22">
        <v>658971.94</v>
      </c>
      <c r="U67" s="22"/>
      <c r="V67" s="22">
        <v>3606301.15</v>
      </c>
      <c r="W67" s="89"/>
      <c r="X67" s="49"/>
    </row>
    <row r="68" spans="1:24" s="6" customFormat="1" ht="15" customHeight="1">
      <c r="A68" s="4"/>
      <c r="B68" s="7"/>
      <c r="C68" s="31" t="s">
        <v>63</v>
      </c>
      <c r="D68" s="31"/>
      <c r="E68" s="31"/>
      <c r="F68" s="31"/>
      <c r="G68" s="61">
        <v>3670869.65</v>
      </c>
      <c r="H68" s="10"/>
      <c r="I68" s="22">
        <f>G66+G67+G68</f>
        <v>10152544.74</v>
      </c>
      <c r="J68" s="22"/>
      <c r="K68" s="31"/>
      <c r="L68" s="31"/>
      <c r="M68" s="61">
        <v>3346240.36</v>
      </c>
      <c r="N68" s="10"/>
      <c r="O68" s="22">
        <f>M66+M67+M68</f>
        <v>10353777.2</v>
      </c>
      <c r="P68" s="31"/>
      <c r="Q68" s="11"/>
      <c r="R68" s="187"/>
      <c r="S68" s="151"/>
      <c r="T68" s="4"/>
      <c r="U68" s="4"/>
      <c r="V68" s="4"/>
      <c r="W68" s="97"/>
      <c r="X68" s="49"/>
    </row>
    <row r="69" spans="1:24" s="6" customFormat="1" ht="19.5" customHeight="1">
      <c r="A69" s="4"/>
      <c r="B69" s="7"/>
      <c r="C69" s="31" t="s">
        <v>78</v>
      </c>
      <c r="D69" s="31"/>
      <c r="E69" s="31"/>
      <c r="F69" s="31"/>
      <c r="G69" s="10"/>
      <c r="H69" s="10"/>
      <c r="I69" s="64">
        <v>11320302.99</v>
      </c>
      <c r="J69" s="22"/>
      <c r="K69" s="31"/>
      <c r="L69" s="31"/>
      <c r="M69" s="10"/>
      <c r="N69" s="10"/>
      <c r="O69" s="64">
        <v>12030474.62</v>
      </c>
      <c r="P69" s="31"/>
      <c r="Q69" s="62"/>
      <c r="R69" s="63" t="s">
        <v>64</v>
      </c>
      <c r="S69" s="63"/>
      <c r="T69" s="64">
        <v>4119347.09</v>
      </c>
      <c r="U69" s="20"/>
      <c r="V69" s="64">
        <v>513045.94</v>
      </c>
      <c r="W69" s="86"/>
      <c r="X69" s="49"/>
    </row>
    <row r="70" spans="1:24" s="6" customFormat="1" ht="15" customHeight="1" thickBot="1">
      <c r="A70" s="4"/>
      <c r="B70" s="7"/>
      <c r="C70" s="13" t="s">
        <v>124</v>
      </c>
      <c r="D70" s="13"/>
      <c r="E70" s="13"/>
      <c r="F70" s="13"/>
      <c r="G70" s="10"/>
      <c r="H70" s="10"/>
      <c r="I70" s="22">
        <f>I68-I69</f>
        <v>-1167758.25</v>
      </c>
      <c r="J70" s="10"/>
      <c r="K70" s="13"/>
      <c r="L70" s="13"/>
      <c r="M70" s="10"/>
      <c r="N70" s="10"/>
      <c r="O70" s="22">
        <f>O68-O69</f>
        <v>-1676697.42</v>
      </c>
      <c r="P70" s="13"/>
      <c r="Q70" s="11"/>
      <c r="R70" s="4"/>
      <c r="S70" s="4"/>
      <c r="T70" s="78">
        <f>SUM(T67:T69)</f>
        <v>4778319.029999999</v>
      </c>
      <c r="U70" s="22"/>
      <c r="V70" s="78">
        <f>SUM(V67:V69)</f>
        <v>4119347.09</v>
      </c>
      <c r="W70" s="89"/>
      <c r="X70" s="49"/>
    </row>
    <row r="71" spans="1:24" s="6" customFormat="1" ht="15" customHeight="1" thickTop="1">
      <c r="A71" s="4"/>
      <c r="B71" s="7"/>
      <c r="C71" s="31" t="s">
        <v>79</v>
      </c>
      <c r="D71" s="31"/>
      <c r="E71" s="31"/>
      <c r="F71" s="31"/>
      <c r="G71" s="10"/>
      <c r="H71" s="10"/>
      <c r="I71" s="30">
        <f>630708.13+57500.42-375963.75</f>
        <v>312244.80000000005</v>
      </c>
      <c r="J71" s="22"/>
      <c r="K71" s="31"/>
      <c r="L71" s="31"/>
      <c r="M71" s="10"/>
      <c r="N71" s="10"/>
      <c r="O71" s="30">
        <v>5082282.89</v>
      </c>
      <c r="P71" s="31"/>
      <c r="Q71" s="11"/>
      <c r="R71" s="4"/>
      <c r="S71" s="4"/>
      <c r="T71" s="4"/>
      <c r="U71" s="4"/>
      <c r="V71" s="4"/>
      <c r="W71" s="89"/>
      <c r="X71" s="49"/>
    </row>
    <row r="72" spans="1:24" s="6" customFormat="1" ht="15" customHeight="1">
      <c r="A72" s="4"/>
      <c r="B72" s="7"/>
      <c r="C72" s="13" t="s">
        <v>65</v>
      </c>
      <c r="D72" s="13"/>
      <c r="E72" s="13"/>
      <c r="F72" s="13"/>
      <c r="G72" s="10"/>
      <c r="H72" s="10"/>
      <c r="I72" s="10">
        <f>SUM(I70:I71)</f>
        <v>-855513.45</v>
      </c>
      <c r="J72" s="10"/>
      <c r="K72" s="13"/>
      <c r="L72" s="13"/>
      <c r="M72" s="10"/>
      <c r="N72" s="10"/>
      <c r="O72" s="10">
        <f>SUM(O70:O71)</f>
        <v>3405585.4699999997</v>
      </c>
      <c r="P72" s="13"/>
      <c r="Q72" s="11"/>
      <c r="R72" s="188"/>
      <c r="S72" s="188"/>
      <c r="T72" s="188"/>
      <c r="U72" s="188"/>
      <c r="V72" s="188"/>
      <c r="W72" s="189"/>
      <c r="X72" s="49"/>
    </row>
    <row r="73" spans="1:24" s="6" customFormat="1" ht="15" customHeight="1">
      <c r="A73" s="4"/>
      <c r="B73" s="7"/>
      <c r="C73" s="31" t="s">
        <v>80</v>
      </c>
      <c r="D73" s="31"/>
      <c r="E73" s="31"/>
      <c r="F73" s="31"/>
      <c r="G73" s="10">
        <v>1226660.86</v>
      </c>
      <c r="H73" s="10"/>
      <c r="I73" s="10"/>
      <c r="J73" s="10"/>
      <c r="K73" s="31"/>
      <c r="L73" s="31"/>
      <c r="M73" s="10">
        <v>1819529.01</v>
      </c>
      <c r="N73" s="10"/>
      <c r="O73" s="10"/>
      <c r="P73" s="31"/>
      <c r="Q73" s="11"/>
      <c r="R73" s="20"/>
      <c r="S73" s="20"/>
      <c r="T73" s="20"/>
      <c r="U73" s="20"/>
      <c r="V73" s="20"/>
      <c r="W73" s="86"/>
      <c r="X73" s="49"/>
    </row>
    <row r="74" spans="1:24" s="6" customFormat="1" ht="15" customHeight="1">
      <c r="A74" s="4"/>
      <c r="B74" s="7"/>
      <c r="C74" s="31" t="s">
        <v>66</v>
      </c>
      <c r="D74" s="31"/>
      <c r="E74" s="31"/>
      <c r="F74" s="31"/>
      <c r="G74" s="64">
        <v>1174</v>
      </c>
      <c r="H74" s="10"/>
      <c r="I74" s="61">
        <f>G73+G74</f>
        <v>1227834.86</v>
      </c>
      <c r="J74" s="10"/>
      <c r="K74" s="31"/>
      <c r="L74" s="31"/>
      <c r="M74" s="64">
        <v>1148.86</v>
      </c>
      <c r="N74" s="10"/>
      <c r="O74" s="61">
        <f>M73+M74</f>
        <v>1820677.87</v>
      </c>
      <c r="P74" s="31"/>
      <c r="Q74" s="11"/>
      <c r="R74" s="65"/>
      <c r="S74" s="160"/>
      <c r="T74" s="160"/>
      <c r="U74" s="160"/>
      <c r="V74" s="160"/>
      <c r="W74" s="98"/>
      <c r="X74" s="49"/>
    </row>
    <row r="75" spans="1:24" s="6" customFormat="1" ht="15" customHeight="1">
      <c r="A75" s="4"/>
      <c r="B75" s="7"/>
      <c r="C75" s="31" t="s">
        <v>125</v>
      </c>
      <c r="D75" s="31"/>
      <c r="E75" s="31"/>
      <c r="F75" s="31"/>
      <c r="G75" s="10"/>
      <c r="H75" s="10"/>
      <c r="I75" s="10">
        <f>I72-I74</f>
        <v>-2083348.31</v>
      </c>
      <c r="J75" s="10"/>
      <c r="K75" s="31"/>
      <c r="L75" s="31"/>
      <c r="M75" s="10"/>
      <c r="N75" s="10"/>
      <c r="O75" s="10">
        <f>O72-O74</f>
        <v>1584907.5999999996</v>
      </c>
      <c r="P75" s="31"/>
      <c r="Q75" s="11"/>
      <c r="R75" s="65"/>
      <c r="S75" s="160"/>
      <c r="T75" s="160"/>
      <c r="U75" s="160"/>
      <c r="V75" s="160"/>
      <c r="W75" s="98"/>
      <c r="X75" s="49"/>
    </row>
    <row r="76" spans="1:24" s="6" customFormat="1" ht="15" customHeight="1">
      <c r="A76" s="4"/>
      <c r="B76" s="7"/>
      <c r="C76" s="59" t="s">
        <v>67</v>
      </c>
      <c r="D76" s="59"/>
      <c r="E76" s="59"/>
      <c r="F76" s="59"/>
      <c r="G76" s="10"/>
      <c r="H76" s="10"/>
      <c r="I76" s="4"/>
      <c r="J76" s="10"/>
      <c r="K76" s="59"/>
      <c r="L76" s="59"/>
      <c r="M76" s="10"/>
      <c r="N76" s="10"/>
      <c r="O76" s="4"/>
      <c r="P76" s="59"/>
      <c r="Q76" s="11"/>
      <c r="R76" s="58"/>
      <c r="S76" s="58"/>
      <c r="T76" s="58"/>
      <c r="U76" s="58"/>
      <c r="V76" s="58"/>
      <c r="W76" s="99"/>
      <c r="X76" s="49"/>
    </row>
    <row r="77" spans="1:24" s="6" customFormat="1" ht="15" customHeight="1">
      <c r="A77" s="4"/>
      <c r="B77" s="7"/>
      <c r="C77" s="31" t="s">
        <v>81</v>
      </c>
      <c r="D77" s="31"/>
      <c r="E77" s="76"/>
      <c r="F77" s="31"/>
      <c r="G77" s="76">
        <v>3132.05</v>
      </c>
      <c r="H77" s="10"/>
      <c r="I77" s="10"/>
      <c r="J77" s="10"/>
      <c r="K77" s="76"/>
      <c r="L77" s="31"/>
      <c r="M77" s="76">
        <v>23361.58</v>
      </c>
      <c r="N77" s="10"/>
      <c r="O77" s="10"/>
      <c r="P77" s="31"/>
      <c r="Q77" s="11"/>
      <c r="R77" s="20"/>
      <c r="S77" s="20"/>
      <c r="T77" s="58"/>
      <c r="U77" s="58"/>
      <c r="V77" s="58"/>
      <c r="W77" s="99"/>
      <c r="X77" s="49"/>
    </row>
    <row r="78" spans="1:24" s="6" customFormat="1" ht="15" customHeight="1">
      <c r="A78" s="4"/>
      <c r="B78" s="7"/>
      <c r="C78" s="18" t="s">
        <v>68</v>
      </c>
      <c r="D78" s="31"/>
      <c r="E78" s="4"/>
      <c r="F78" s="31"/>
      <c r="G78" s="76"/>
      <c r="H78" s="10"/>
      <c r="I78" s="10"/>
      <c r="J78" s="10"/>
      <c r="K78" s="4"/>
      <c r="L78" s="31"/>
      <c r="M78" s="76"/>
      <c r="N78" s="10"/>
      <c r="O78" s="10"/>
      <c r="P78" s="31"/>
      <c r="Q78" s="11"/>
      <c r="R78" s="20"/>
      <c r="S78" s="20"/>
      <c r="T78" s="58"/>
      <c r="U78" s="58"/>
      <c r="V78" s="58"/>
      <c r="W78" s="99"/>
      <c r="X78" s="49"/>
    </row>
    <row r="79" spans="1:24" s="6" customFormat="1" ht="15" customHeight="1">
      <c r="A79" s="4"/>
      <c r="B79" s="7"/>
      <c r="C79" s="31" t="s">
        <v>69</v>
      </c>
      <c r="D79" s="31"/>
      <c r="E79" s="130"/>
      <c r="F79" s="31"/>
      <c r="G79" s="30">
        <v>76406.55</v>
      </c>
      <c r="H79" s="10"/>
      <c r="I79" s="61">
        <f>G77-G79</f>
        <v>-73274.5</v>
      </c>
      <c r="J79" s="10"/>
      <c r="K79" s="130"/>
      <c r="L79" s="31"/>
      <c r="M79" s="30">
        <v>121069.79</v>
      </c>
      <c r="N79" s="10"/>
      <c r="O79" s="61">
        <f>M77-M79</f>
        <v>-97708.20999999999</v>
      </c>
      <c r="P79" s="31"/>
      <c r="Q79" s="11"/>
      <c r="R79" s="18"/>
      <c r="S79" s="155"/>
      <c r="T79" s="155"/>
      <c r="U79" s="155"/>
      <c r="V79" s="155"/>
      <c r="W79" s="98"/>
      <c r="X79" s="49"/>
    </row>
    <row r="80" spans="1:24" s="6" customFormat="1" ht="15" customHeight="1">
      <c r="A80" s="4"/>
      <c r="B80" s="7"/>
      <c r="C80" s="31" t="s">
        <v>126</v>
      </c>
      <c r="D80" s="31"/>
      <c r="E80" s="31"/>
      <c r="F80" s="31"/>
      <c r="G80" s="22"/>
      <c r="H80" s="15"/>
      <c r="I80" s="10">
        <f>SUM(I75:I79)</f>
        <v>-2156622.81</v>
      </c>
      <c r="J80" s="10"/>
      <c r="K80" s="31"/>
      <c r="L80" s="31"/>
      <c r="M80" s="22"/>
      <c r="N80" s="15"/>
      <c r="O80" s="10">
        <f>SUM(O75:O79)</f>
        <v>1487199.3899999997</v>
      </c>
      <c r="P80" s="31"/>
      <c r="Q80" s="11"/>
      <c r="R80" s="66"/>
      <c r="S80" s="155"/>
      <c r="T80" s="155"/>
      <c r="U80" s="155"/>
      <c r="V80" s="155"/>
      <c r="W80" s="100"/>
      <c r="X80" s="49"/>
    </row>
    <row r="81" spans="1:24" s="6" customFormat="1" ht="15" customHeight="1">
      <c r="A81" s="4"/>
      <c r="B81" s="7"/>
      <c r="C81" s="18" t="s">
        <v>70</v>
      </c>
      <c r="D81" s="18"/>
      <c r="E81" s="18"/>
      <c r="F81" s="18"/>
      <c r="G81" s="15"/>
      <c r="H81" s="15"/>
      <c r="I81" s="15"/>
      <c r="J81" s="15"/>
      <c r="K81" s="18"/>
      <c r="L81" s="18"/>
      <c r="M81" s="15"/>
      <c r="N81" s="15"/>
      <c r="O81" s="15"/>
      <c r="P81" s="18"/>
      <c r="Q81" s="11"/>
      <c r="R81" s="18"/>
      <c r="S81" s="4"/>
      <c r="T81" s="4"/>
      <c r="U81" s="4"/>
      <c r="V81" s="4"/>
      <c r="W81" s="100"/>
      <c r="X81" s="49"/>
    </row>
    <row r="82" spans="1:24" s="6" customFormat="1" ht="15" customHeight="1">
      <c r="A82" s="4"/>
      <c r="B82" s="7"/>
      <c r="C82" s="31" t="s">
        <v>71</v>
      </c>
      <c r="D82" s="31"/>
      <c r="E82" s="22"/>
      <c r="F82" s="31"/>
      <c r="G82" s="22">
        <v>2476075.44</v>
      </c>
      <c r="H82" s="15"/>
      <c r="I82" s="22"/>
      <c r="J82" s="22"/>
      <c r="K82" s="22"/>
      <c r="L82" s="31"/>
      <c r="M82" s="22">
        <v>2453866.28</v>
      </c>
      <c r="N82" s="15"/>
      <c r="O82" s="22"/>
      <c r="P82" s="31"/>
      <c r="Q82" s="11"/>
      <c r="R82" s="20"/>
      <c r="S82" s="20"/>
      <c r="T82" s="20"/>
      <c r="U82" s="20"/>
      <c r="V82" s="20"/>
      <c r="W82" s="86"/>
      <c r="X82" s="49"/>
    </row>
    <row r="83" spans="1:24" s="6" customFormat="1" ht="15" customHeight="1">
      <c r="A83" s="4"/>
      <c r="B83" s="7"/>
      <c r="C83" s="13" t="s">
        <v>72</v>
      </c>
      <c r="D83" s="13"/>
      <c r="E83" s="77"/>
      <c r="F83" s="13"/>
      <c r="G83" s="64">
        <f>353265.81+0.24</f>
        <v>353266.05</v>
      </c>
      <c r="H83" s="15"/>
      <c r="I83" s="22"/>
      <c r="J83" s="22"/>
      <c r="K83" s="77"/>
      <c r="L83" s="13"/>
      <c r="M83" s="64">
        <v>721849.22</v>
      </c>
      <c r="N83" s="15"/>
      <c r="O83" s="22"/>
      <c r="P83" s="13"/>
      <c r="Q83" s="11"/>
      <c r="R83" s="4"/>
      <c r="S83" s="4"/>
      <c r="T83" s="4"/>
      <c r="U83" s="4"/>
      <c r="V83" s="4"/>
      <c r="W83" s="89"/>
      <c r="X83" s="49"/>
    </row>
    <row r="84" spans="1:24" s="6" customFormat="1" ht="15" customHeight="1">
      <c r="A84" s="4"/>
      <c r="B84" s="7"/>
      <c r="C84" s="4"/>
      <c r="D84" s="4"/>
      <c r="E84" s="18"/>
      <c r="F84" s="18"/>
      <c r="G84" s="22">
        <f>SUM(G82:G83)</f>
        <v>2829341.4899999998</v>
      </c>
      <c r="H84" s="15"/>
      <c r="I84" s="22"/>
      <c r="J84" s="22"/>
      <c r="K84" s="18"/>
      <c r="L84" s="18"/>
      <c r="M84" s="22">
        <f>SUM(M82:M83)</f>
        <v>3175715.5</v>
      </c>
      <c r="N84" s="15"/>
      <c r="O84" s="22"/>
      <c r="P84" s="18"/>
      <c r="Q84" s="11"/>
      <c r="R84" s="147"/>
      <c r="S84" s="155"/>
      <c r="T84" s="155"/>
      <c r="U84" s="155"/>
      <c r="V84" s="155"/>
      <c r="W84" s="161"/>
      <c r="X84" s="49"/>
    </row>
    <row r="85" spans="1:24" s="6" customFormat="1" ht="15" customHeight="1">
      <c r="A85" s="4"/>
      <c r="B85" s="7"/>
      <c r="C85" s="18" t="s">
        <v>68</v>
      </c>
      <c r="D85" s="18"/>
      <c r="E85" s="18"/>
      <c r="F85" s="18"/>
      <c r="G85" s="22"/>
      <c r="H85" s="15"/>
      <c r="I85" s="22"/>
      <c r="J85" s="22"/>
      <c r="K85" s="18"/>
      <c r="L85" s="18"/>
      <c r="M85" s="22"/>
      <c r="N85" s="15"/>
      <c r="O85" s="22"/>
      <c r="P85" s="18"/>
      <c r="Q85" s="11"/>
      <c r="R85" s="147"/>
      <c r="S85" s="147"/>
      <c r="T85" s="4"/>
      <c r="U85" s="4"/>
      <c r="V85" s="4"/>
      <c r="W85" s="89"/>
      <c r="X85" s="49"/>
    </row>
    <row r="86" spans="1:24" s="6" customFormat="1" ht="15" customHeight="1">
      <c r="A86" s="4"/>
      <c r="B86" s="7"/>
      <c r="C86" s="31" t="s">
        <v>73</v>
      </c>
      <c r="D86" s="31"/>
      <c r="E86" s="22">
        <v>13308.22</v>
      </c>
      <c r="F86" s="18"/>
      <c r="G86" s="4"/>
      <c r="H86" s="15"/>
      <c r="I86" s="22"/>
      <c r="J86" s="22"/>
      <c r="K86" s="22">
        <v>5955.73</v>
      </c>
      <c r="L86" s="18"/>
      <c r="M86" s="4"/>
      <c r="N86" s="15"/>
      <c r="O86" s="22"/>
      <c r="P86" s="18"/>
      <c r="Q86" s="11"/>
      <c r="R86" s="4"/>
      <c r="S86" s="4"/>
      <c r="T86" s="148"/>
      <c r="U86" s="148"/>
      <c r="V86" s="148"/>
      <c r="W86" s="149"/>
      <c r="X86" s="49"/>
    </row>
    <row r="87" spans="1:24" s="6" customFormat="1" ht="15" customHeight="1">
      <c r="A87" s="4"/>
      <c r="B87" s="7"/>
      <c r="C87" s="31" t="s">
        <v>74</v>
      </c>
      <c r="D87" s="31"/>
      <c r="E87" s="30">
        <v>438.52</v>
      </c>
      <c r="F87" s="31"/>
      <c r="G87" s="30">
        <f>E86+E87</f>
        <v>13746.74</v>
      </c>
      <c r="H87" s="15"/>
      <c r="I87" s="64">
        <f>G84-G87</f>
        <v>2815594.7499999995</v>
      </c>
      <c r="J87" s="64"/>
      <c r="K87" s="30">
        <v>1050658.01</v>
      </c>
      <c r="L87" s="31"/>
      <c r="M87" s="30">
        <f>K86+K87</f>
        <v>1056613.74</v>
      </c>
      <c r="N87" s="15"/>
      <c r="O87" s="64">
        <f>M84-M87</f>
        <v>2119101.76</v>
      </c>
      <c r="P87" s="31"/>
      <c r="Q87" s="11"/>
      <c r="R87" s="20"/>
      <c r="S87" s="20"/>
      <c r="T87" s="20"/>
      <c r="U87" s="20"/>
      <c r="V87" s="20"/>
      <c r="W87" s="86"/>
      <c r="X87" s="49"/>
    </row>
    <row r="88" spans="1:24" s="6" customFormat="1" ht="15" customHeight="1">
      <c r="A88" s="4"/>
      <c r="B88" s="7"/>
      <c r="C88" s="31" t="s">
        <v>75</v>
      </c>
      <c r="D88" s="31"/>
      <c r="E88" s="31"/>
      <c r="F88" s="31"/>
      <c r="G88" s="10"/>
      <c r="H88" s="15"/>
      <c r="I88" s="20">
        <f>I80+I87</f>
        <v>658971.9399999995</v>
      </c>
      <c r="J88" s="10"/>
      <c r="K88" s="31"/>
      <c r="L88" s="31"/>
      <c r="M88" s="10"/>
      <c r="N88" s="15"/>
      <c r="O88" s="20">
        <f>O80+O87</f>
        <v>3606301.1499999994</v>
      </c>
      <c r="P88" s="31"/>
      <c r="Q88" s="11"/>
      <c r="R88" s="4"/>
      <c r="S88" s="4"/>
      <c r="T88" s="4"/>
      <c r="U88" s="4"/>
      <c r="V88" s="4"/>
      <c r="W88" s="89"/>
      <c r="X88" s="49"/>
    </row>
    <row r="89" spans="1:24" s="6" customFormat="1" ht="15" customHeight="1">
      <c r="A89" s="4"/>
      <c r="B89" s="7"/>
      <c r="C89" s="31" t="s">
        <v>76</v>
      </c>
      <c r="D89" s="31"/>
      <c r="E89" s="31"/>
      <c r="F89" s="31"/>
      <c r="G89" s="22">
        <v>3135470.3</v>
      </c>
      <c r="H89" s="10"/>
      <c r="I89" s="4"/>
      <c r="J89" s="20"/>
      <c r="K89" s="31"/>
      <c r="L89" s="31"/>
      <c r="M89" s="22">
        <v>3243135.74</v>
      </c>
      <c r="N89" s="10"/>
      <c r="O89" s="4"/>
      <c r="P89" s="31"/>
      <c r="Q89" s="11"/>
      <c r="R89" s="4"/>
      <c r="S89" s="4"/>
      <c r="T89" s="4"/>
      <c r="U89" s="4"/>
      <c r="V89" s="4"/>
      <c r="W89" s="101"/>
      <c r="X89" s="49"/>
    </row>
    <row r="90" spans="1:24" s="6" customFormat="1" ht="15" customHeight="1">
      <c r="A90" s="4"/>
      <c r="B90" s="7"/>
      <c r="C90" s="13" t="s">
        <v>82</v>
      </c>
      <c r="D90" s="13"/>
      <c r="E90" s="13"/>
      <c r="F90" s="13"/>
      <c r="G90" s="64">
        <f>G89</f>
        <v>3135470.3</v>
      </c>
      <c r="H90" s="10"/>
      <c r="I90" s="64">
        <f>G89-G90</f>
        <v>0</v>
      </c>
      <c r="J90" s="22"/>
      <c r="K90" s="13"/>
      <c r="L90" s="13"/>
      <c r="M90" s="64">
        <f>M89</f>
        <v>3243135.74</v>
      </c>
      <c r="N90" s="10"/>
      <c r="O90" s="64">
        <f>M89-M90</f>
        <v>0</v>
      </c>
      <c r="P90" s="13"/>
      <c r="Q90" s="11"/>
      <c r="R90" s="4"/>
      <c r="S90" s="4"/>
      <c r="T90" s="67"/>
      <c r="U90" s="67"/>
      <c r="V90" s="67"/>
      <c r="W90" s="102"/>
      <c r="X90" s="49"/>
    </row>
    <row r="91" spans="2:24" s="4" customFormat="1" ht="15" customHeight="1" thickBot="1">
      <c r="B91" s="7"/>
      <c r="C91" s="47" t="s">
        <v>77</v>
      </c>
      <c r="D91" s="47"/>
      <c r="E91" s="47"/>
      <c r="F91" s="47"/>
      <c r="G91" s="10"/>
      <c r="H91" s="10"/>
      <c r="I91" s="26">
        <f>SUM(I88:I90)</f>
        <v>658971.9399999995</v>
      </c>
      <c r="J91" s="15"/>
      <c r="K91" s="47"/>
      <c r="L91" s="47"/>
      <c r="M91" s="10"/>
      <c r="N91" s="10"/>
      <c r="O91" s="26">
        <f>SUM(O88:O90)</f>
        <v>3606301.1499999994</v>
      </c>
      <c r="P91" s="47"/>
      <c r="Q91" s="68"/>
      <c r="R91" s="69"/>
      <c r="S91" s="162"/>
      <c r="T91" s="162"/>
      <c r="U91" s="162"/>
      <c r="V91" s="162"/>
      <c r="W91" s="163"/>
      <c r="X91" s="15"/>
    </row>
    <row r="92" spans="2:24" s="4" customFormat="1" ht="15" customHeight="1" thickTop="1">
      <c r="B92" s="8"/>
      <c r="C92" s="111"/>
      <c r="D92" s="111"/>
      <c r="E92" s="111"/>
      <c r="F92" s="111"/>
      <c r="G92" s="61"/>
      <c r="H92" s="61"/>
      <c r="I92" s="112"/>
      <c r="J92" s="112"/>
      <c r="K92" s="111"/>
      <c r="L92" s="111"/>
      <c r="M92" s="61"/>
      <c r="N92" s="61"/>
      <c r="O92" s="112"/>
      <c r="P92" s="113"/>
      <c r="Q92" s="114"/>
      <c r="R92" s="115"/>
      <c r="S92" s="115"/>
      <c r="T92" s="115"/>
      <c r="U92" s="115"/>
      <c r="V92" s="115"/>
      <c r="W92" s="116"/>
      <c r="X92" s="15"/>
    </row>
    <row r="93" spans="2:24" s="4" customFormat="1" ht="15" customHeight="1">
      <c r="B93" s="156" t="s">
        <v>133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8"/>
      <c r="X93" s="15"/>
    </row>
    <row r="94" spans="2:24" s="4" customFormat="1" ht="15" customHeight="1">
      <c r="B94" s="7"/>
      <c r="C94" s="147" t="s">
        <v>114</v>
      </c>
      <c r="D94" s="47"/>
      <c r="E94" s="18"/>
      <c r="F94" s="47"/>
      <c r="G94" s="10"/>
      <c r="H94" s="10"/>
      <c r="I94" s="15"/>
      <c r="J94" s="15"/>
      <c r="K94" s="18" t="s">
        <v>116</v>
      </c>
      <c r="L94" s="47"/>
      <c r="M94" s="10"/>
      <c r="N94" s="10"/>
      <c r="O94" s="15"/>
      <c r="P94" s="47"/>
      <c r="Q94" s="127"/>
      <c r="R94" s="69"/>
      <c r="S94" s="104" t="s">
        <v>117</v>
      </c>
      <c r="T94" s="129"/>
      <c r="U94" s="69"/>
      <c r="W94" s="128"/>
      <c r="X94" s="15"/>
    </row>
    <row r="95" spans="2:24" s="4" customFormat="1" ht="15" customHeight="1">
      <c r="B95" s="7"/>
      <c r="C95" s="147"/>
      <c r="D95" s="47"/>
      <c r="E95" s="18"/>
      <c r="F95" s="47"/>
      <c r="G95" s="10"/>
      <c r="H95" s="10"/>
      <c r="I95" s="15"/>
      <c r="J95" s="15"/>
      <c r="K95" s="18"/>
      <c r="L95" s="47"/>
      <c r="M95" s="10"/>
      <c r="N95" s="10"/>
      <c r="O95" s="15"/>
      <c r="P95" s="47"/>
      <c r="Q95" s="127"/>
      <c r="R95" s="69"/>
      <c r="S95" s="104"/>
      <c r="T95" s="69"/>
      <c r="U95" s="69"/>
      <c r="W95" s="128"/>
      <c r="X95" s="15"/>
    </row>
    <row r="96" spans="2:24" s="4" customFormat="1" ht="15" customHeight="1">
      <c r="B96" s="7"/>
      <c r="C96" s="147"/>
      <c r="D96" s="47"/>
      <c r="E96" s="18"/>
      <c r="F96" s="47"/>
      <c r="G96" s="10"/>
      <c r="H96" s="10"/>
      <c r="I96" s="15"/>
      <c r="J96" s="15"/>
      <c r="K96" s="18"/>
      <c r="L96" s="47"/>
      <c r="M96" s="10"/>
      <c r="N96" s="10"/>
      <c r="O96" s="15"/>
      <c r="P96" s="47"/>
      <c r="Q96" s="127"/>
      <c r="R96" s="69"/>
      <c r="S96" s="104"/>
      <c r="T96" s="69"/>
      <c r="U96" s="69"/>
      <c r="W96" s="128"/>
      <c r="X96" s="15"/>
    </row>
    <row r="97" spans="2:24" s="4" customFormat="1" ht="15" customHeight="1">
      <c r="B97" s="7"/>
      <c r="C97" s="47"/>
      <c r="D97" s="47"/>
      <c r="E97" s="47"/>
      <c r="F97" s="47"/>
      <c r="G97" s="10"/>
      <c r="H97" s="10"/>
      <c r="I97" s="15"/>
      <c r="J97" s="15"/>
      <c r="K97" s="47"/>
      <c r="L97" s="47"/>
      <c r="M97" s="10"/>
      <c r="N97" s="10"/>
      <c r="O97" s="15"/>
      <c r="P97" s="47"/>
      <c r="Q97" s="127"/>
      <c r="R97" s="69"/>
      <c r="S97" s="10"/>
      <c r="T97" s="69"/>
      <c r="U97" s="69"/>
      <c r="V97" s="69"/>
      <c r="W97" s="128"/>
      <c r="X97" s="15"/>
    </row>
    <row r="98" spans="2:24" s="4" customFormat="1" ht="15" customHeight="1">
      <c r="B98" s="7"/>
      <c r="C98" s="47"/>
      <c r="D98" s="47"/>
      <c r="E98" s="47"/>
      <c r="F98" s="47"/>
      <c r="G98" s="10"/>
      <c r="H98" s="10"/>
      <c r="I98" s="15"/>
      <c r="J98" s="15"/>
      <c r="K98" s="47"/>
      <c r="L98" s="47"/>
      <c r="M98" s="10"/>
      <c r="N98" s="10"/>
      <c r="O98" s="15"/>
      <c r="P98" s="47"/>
      <c r="Q98" s="127"/>
      <c r="R98" s="69"/>
      <c r="S98" s="10"/>
      <c r="T98" s="69"/>
      <c r="U98" s="69"/>
      <c r="V98" s="69"/>
      <c r="W98" s="128"/>
      <c r="X98" s="15"/>
    </row>
    <row r="99" spans="2:24" s="4" customFormat="1" ht="15" customHeight="1">
      <c r="B99" s="7"/>
      <c r="C99" s="147" t="s">
        <v>115</v>
      </c>
      <c r="D99" s="47"/>
      <c r="E99" s="155"/>
      <c r="F99" s="155"/>
      <c r="G99" s="155"/>
      <c r="H99" s="155"/>
      <c r="I99" s="155"/>
      <c r="J99" s="15"/>
      <c r="K99" s="155" t="s">
        <v>121</v>
      </c>
      <c r="L99" s="155"/>
      <c r="M99" s="155"/>
      <c r="N99" s="155"/>
      <c r="O99" s="155"/>
      <c r="P99" s="47"/>
      <c r="Q99" s="127"/>
      <c r="R99" s="69"/>
      <c r="S99" s="104" t="s">
        <v>120</v>
      </c>
      <c r="T99" s="69"/>
      <c r="U99" s="69"/>
      <c r="V99" s="69"/>
      <c r="W99" s="128"/>
      <c r="X99" s="15"/>
    </row>
    <row r="100" spans="2:24" s="4" customFormat="1" ht="15" customHeight="1">
      <c r="B100" s="7"/>
      <c r="C100" s="147" t="s">
        <v>118</v>
      </c>
      <c r="D100" s="47"/>
      <c r="E100" s="174"/>
      <c r="F100" s="174"/>
      <c r="G100" s="174"/>
      <c r="H100" s="174"/>
      <c r="I100" s="174"/>
      <c r="J100" s="15"/>
      <c r="K100" s="155" t="s">
        <v>127</v>
      </c>
      <c r="L100" s="155"/>
      <c r="M100" s="155"/>
      <c r="N100" s="155"/>
      <c r="O100" s="155"/>
      <c r="P100" s="47"/>
      <c r="Q100" s="127"/>
      <c r="R100" s="69"/>
      <c r="S100" s="104" t="s">
        <v>119</v>
      </c>
      <c r="T100" s="69"/>
      <c r="U100" s="69"/>
      <c r="V100" s="69"/>
      <c r="W100" s="128"/>
      <c r="X100" s="15"/>
    </row>
    <row r="101" spans="2:23" ht="14.25">
      <c r="B101" s="152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1"/>
      <c r="R101" s="1"/>
      <c r="S101" s="1"/>
      <c r="T101" s="1"/>
      <c r="U101" s="1"/>
      <c r="V101" s="1"/>
      <c r="W101" s="93"/>
    </row>
    <row r="102" spans="2:23" ht="15" thickBot="1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9"/>
      <c r="R102" s="109"/>
      <c r="S102" s="109"/>
      <c r="T102" s="109"/>
      <c r="U102" s="109"/>
      <c r="V102" s="109"/>
      <c r="W102" s="110"/>
    </row>
  </sheetData>
  <sheetProtection/>
  <mergeCells count="24">
    <mergeCell ref="K99:O99"/>
    <mergeCell ref="K100:O100"/>
    <mergeCell ref="R67:R68"/>
    <mergeCell ref="R72:W72"/>
    <mergeCell ref="C2:W2"/>
    <mergeCell ref="C3:W3"/>
    <mergeCell ref="C4:W4"/>
    <mergeCell ref="C5:W5"/>
    <mergeCell ref="E100:I100"/>
    <mergeCell ref="B62:P62"/>
    <mergeCell ref="B63:P63"/>
    <mergeCell ref="Q62:W63"/>
    <mergeCell ref="S75:V75"/>
    <mergeCell ref="E64:I64"/>
    <mergeCell ref="E6:I6"/>
    <mergeCell ref="K6:O6"/>
    <mergeCell ref="B93:W93"/>
    <mergeCell ref="E99:I99"/>
    <mergeCell ref="K64:O64"/>
    <mergeCell ref="S79:V79"/>
    <mergeCell ref="S80:V80"/>
    <mergeCell ref="S74:V74"/>
    <mergeCell ref="S84:W84"/>
    <mergeCell ref="S91:W91"/>
  </mergeCells>
  <printOptions horizontalCentered="1"/>
  <pageMargins left="0" right="0" top="0.3937007874015748" bottom="0" header="0" footer="0"/>
  <pageSetup fitToHeight="1" fitToWidth="1" horizontalDpi="600" verticalDpi="600" orientation="portrait" paperSize="8" scale="33" r:id="rId15"/>
  <drawing r:id="rId14"/>
  <legacyDrawing r:id="rId13"/>
  <oleObjects>
    <oleObject progId="Word.Document.8" shapeId="11422063" r:id="rId1"/>
    <oleObject progId="Word.Document.8" shapeId="11422062" r:id="rId2"/>
    <oleObject progId="Word.Document.8" shapeId="11422061" r:id="rId3"/>
    <oleObject progId="Word.Document.8" shapeId="11422060" r:id="rId4"/>
    <oleObject progId="Word.Document.8" shapeId="11422059" r:id="rId5"/>
    <oleObject progId="Word.Document.8" shapeId="11422058" r:id="rId6"/>
    <oleObject progId="Word.Document.8" shapeId="11422057" r:id="rId7"/>
    <oleObject progId="Word.Document.8" shapeId="11422056" r:id="rId8"/>
    <oleObject progId="Word.Document.8" shapeId="11422055" r:id="rId9"/>
    <oleObject progId="Word.Document.8" shapeId="11422054" r:id="rId10"/>
    <oleObject progId="Word.Document.8" shapeId="11422053" r:id="rId11"/>
    <oleObject progId="Word.Document.8" shapeId="11422052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IoannaBoussia</cp:lastModifiedBy>
  <cp:lastPrinted>2015-08-28T06:37:13Z</cp:lastPrinted>
  <dcterms:created xsi:type="dcterms:W3CDTF">1997-01-24T12:53:32Z</dcterms:created>
  <dcterms:modified xsi:type="dcterms:W3CDTF">2015-08-28T06:37:18Z</dcterms:modified>
  <cp:category/>
  <cp:version/>
  <cp:contentType/>
  <cp:contentStatus/>
</cp:coreProperties>
</file>