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DATA GOV ΑΝΟΙΚΤΑ ΔΕΔΟΜΕΝΑ\7 FINALES ΠΡΟΓΡΑΜΜΑΤΑ  ΠΡΑΣΙΝΟΥ ΤΑΜΕΙΟΥ 5-7-2018 ΟΧΙ ΑΚΟΜΑ\ΑΝΑ ΚΑΤΗΓΟΡΙΑ\"/>
    </mc:Choice>
  </mc:AlternateContent>
  <bookViews>
    <workbookView xWindow="0" yWindow="0" windowWidth="24000" windowHeight="9135"/>
  </bookViews>
  <sheets>
    <sheet name="ΔΟΜΗ ΠΡΟΓΡΑΜΜΑΤΟΣ" sheetId="8" r:id="rId1"/>
    <sheet name="ΑΠΟΦΑΣΕΙΣ " sheetId="10" r:id="rId2"/>
    <sheet name="ΔΙΚΑΙΟΛΟΓΗΤΙΚΑ" sheetId="11" r:id="rId3"/>
    <sheet name="ΧΡΗΜΑΤΟΔΟΤΗΜΕΝΑ ΕΡΓΑ" sheetId="9" r:id="rId4"/>
  </sheets>
  <definedNames>
    <definedName name="_xlnm._FilterDatabase" localSheetId="3" hidden="1">'ΧΡΗΜΑΤΟΔΟΤΗΜΕΝΑ ΕΡΓΑ'!#REF!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9" i="9" l="1"/>
  <c r="E129" i="9"/>
  <c r="D129" i="9"/>
  <c r="C129" i="9"/>
  <c r="J126" i="9"/>
  <c r="K126" i="9"/>
  <c r="L126" i="9"/>
  <c r="I126" i="9"/>
  <c r="I121" i="9"/>
  <c r="J121" i="9"/>
  <c r="K121" i="9"/>
  <c r="H121" i="9"/>
  <c r="I116" i="9"/>
  <c r="J116" i="9"/>
  <c r="K116" i="9"/>
  <c r="H116" i="9"/>
  <c r="I110" i="9"/>
  <c r="J127" i="9" s="1"/>
  <c r="J110" i="9"/>
  <c r="K127" i="9" s="1"/>
  <c r="K110" i="9"/>
  <c r="L127" i="9" s="1"/>
  <c r="H110" i="9"/>
  <c r="I127" i="9" s="1"/>
  <c r="G101" i="9"/>
  <c r="H101" i="9"/>
  <c r="I101" i="9"/>
  <c r="J101" i="9"/>
  <c r="K101" i="9"/>
  <c r="F101" i="9"/>
  <c r="G98" i="9"/>
  <c r="H98" i="9"/>
  <c r="I98" i="9"/>
  <c r="J98" i="9"/>
  <c r="K98" i="9"/>
  <c r="F98" i="9"/>
  <c r="I90" i="9"/>
  <c r="J90" i="9"/>
  <c r="K90" i="9"/>
  <c r="L90" i="9"/>
  <c r="M90" i="9"/>
  <c r="H90" i="9"/>
  <c r="H83" i="9"/>
  <c r="I83" i="9"/>
  <c r="J83" i="9"/>
  <c r="K83" i="9"/>
  <c r="L83" i="9"/>
  <c r="M83" i="9"/>
  <c r="I76" i="9"/>
  <c r="J76" i="9"/>
  <c r="K76" i="9"/>
  <c r="L76" i="9"/>
  <c r="M76" i="9"/>
  <c r="H76" i="9"/>
  <c r="I67" i="9"/>
  <c r="J67" i="9"/>
  <c r="K67" i="9"/>
  <c r="L67" i="9"/>
  <c r="M67" i="9"/>
  <c r="H67" i="9"/>
  <c r="H58" i="9"/>
  <c r="I58" i="9"/>
  <c r="J58" i="9"/>
  <c r="K58" i="9"/>
  <c r="L58" i="9"/>
  <c r="G58" i="9"/>
  <c r="H51" i="9"/>
  <c r="I51" i="9"/>
  <c r="J51" i="9"/>
  <c r="K51" i="9"/>
  <c r="L51" i="9"/>
  <c r="G51" i="9"/>
  <c r="G43" i="9"/>
  <c r="H43" i="9"/>
  <c r="I43" i="9"/>
  <c r="J43" i="9"/>
  <c r="K43" i="9"/>
  <c r="F43" i="9"/>
  <c r="G37" i="9"/>
  <c r="H37" i="9"/>
  <c r="I37" i="9"/>
  <c r="J37" i="9"/>
  <c r="K37" i="9"/>
  <c r="F37" i="9"/>
  <c r="G30" i="9"/>
  <c r="H30" i="9"/>
  <c r="I30" i="9"/>
  <c r="J30" i="9"/>
  <c r="K30" i="9"/>
  <c r="F30" i="9"/>
  <c r="G24" i="9"/>
  <c r="H24" i="9"/>
  <c r="I24" i="9"/>
  <c r="J24" i="9"/>
  <c r="K24" i="9"/>
  <c r="F24" i="9"/>
  <c r="G17" i="9"/>
  <c r="H17" i="9"/>
  <c r="I17" i="9"/>
  <c r="J17" i="9"/>
  <c r="K17" i="9"/>
  <c r="F17" i="9"/>
  <c r="G11" i="9"/>
  <c r="H11" i="9"/>
  <c r="I11" i="9"/>
  <c r="J11" i="9"/>
  <c r="K11" i="9"/>
  <c r="F11" i="9"/>
  <c r="G5" i="9"/>
  <c r="H5" i="9"/>
  <c r="H102" i="9" s="1"/>
  <c r="I5" i="9"/>
  <c r="J5" i="9"/>
  <c r="J102" i="9" s="1"/>
  <c r="K5" i="9"/>
  <c r="F5" i="9"/>
  <c r="F102" i="9" s="1"/>
  <c r="K102" i="9" l="1"/>
  <c r="I102" i="9"/>
  <c r="G102" i="9"/>
</calcChain>
</file>

<file path=xl/sharedStrings.xml><?xml version="1.0" encoding="utf-8"?>
<sst xmlns="http://schemas.openxmlformats.org/spreadsheetml/2006/main" count="476" uniqueCount="197">
  <si>
    <t>ΣΥΝΔΕΣΜΟΣ</t>
  </si>
  <si>
    <t>ΑΠΟΦΑΣΗ</t>
  </si>
  <si>
    <t>ΕΡΓΟ</t>
  </si>
  <si>
    <t>ΔΙΚΑΙΟΛΟΓΗΤΙΚΑ</t>
  </si>
  <si>
    <t>ΔΗΜΟΣ</t>
  </si>
  <si>
    <t>(ΥΠΟ) ΕΡΓΟ</t>
  </si>
  <si>
    <t>ΑΓΡΙΝΙΟΥ</t>
  </si>
  <si>
    <t>ΠΕΛΛΑΣ</t>
  </si>
  <si>
    <t>ΡΟΔΟΥ</t>
  </si>
  <si>
    <t>ΣΑΡΩΝΙΚΟΥ</t>
  </si>
  <si>
    <t>ΤΡΙΚΚΑΙΩΝ</t>
  </si>
  <si>
    <t>ΒΕΡΟΙΑΣ</t>
  </si>
  <si>
    <t>ΚΑΣΤΟΡΙΑΣ</t>
  </si>
  <si>
    <t>ΟΛΟΚΛΗΡΩΣΗ ΜΕΛΕΤΩΝ ΠΟΛΕΟΔΟΜΙΚΟΥ ΣΧΕΔΙΑΣΜΟΥ ΔΗΜΟΥ ΚΑΣΤΟΡΙΑΣ</t>
  </si>
  <si>
    <t>ΠΕΝΤΕΛΗΣ</t>
  </si>
  <si>
    <t>Το χρηματοδοτικό πρόγραμμα του Πράσινου Ταμείου «Ολοκλήρωση Πολεοδομικού Σχεδιασμού 2014» έχει ως κύριο σκοπό τη χρηματοδότηση της ολοκλήρωσης εκκρεμών μελετών πολεοδομικού σχεδιασμού πρώτου και δεύτερου επιπέδου, που απαιτούνται για την ολοκλήρωση της πολεοδομικής οργάνωσης στους Καλλικρατικούς Δήμους, καθώς επίσης και η συμπλήρωση του πολεοδομικού σχεδιασμού με αναγκαίες μελέτες του δεύτερου επιπέδου, προκειμένου να επιτευχθεί η εφαρμογή των σχεδίων για την βιώσιμη ανάπτυξη των πόλεων και την περιβαλλοντική αναβάθμισή τους.</t>
  </si>
  <si>
    <t>Επιλέξιμες προς χρηματοδότηση μελέτες στο πλαίσιο του παρόντος προγράμματος αποτελούν ιδίως:
Ρυθμιστικά Σχέδια
Γενικά Πολεοδομικά Σχέδια
Σχέδια Οικιστικής Οργάνωσης Ανοικτής Πόλης
Πολεοδομικές Μελέτες
Πράξεις Εφαρμογής
καθώς επίσης και υποστηρικτικές μελέτες των παραπάνω, στο βαθμό που αυτές απαιτούνται για την προώθηση και ολοκλήρωση του πολεοδομικού σχεδιασμού, όπως μεταξύ άλλων: γεωλογικές μελέτες, Στρατηγικές Μελέτες Περιβαλλοντικών Επιπτώσεων, μελέτες οριοθέτησης ρεμάτων, κλπ.</t>
  </si>
  <si>
    <t>Πρόσκληση Ολοκλήρωσης Πολεοδομικού Σχεδιασμού 2014 - ΥΠΕΚΑ</t>
  </si>
  <si>
    <t>http://www.prasinotameio.gr/images/proskliseis/prosklisi_pol_sxed_2014.pdf</t>
  </si>
  <si>
    <t>Οδηγός Προγράμματος Ολοκλήρωσης Πολεοδομικού Σχεδιασμού 2014</t>
  </si>
  <si>
    <t>http://www.prasinotameio.gr/images/odigos_poleodomikos_sxediasmos_2014.pdf</t>
  </si>
  <si>
    <t>ΑΠΟΦΑΣΗ ΔΣ ΠΡΑΣΙΝΟΥ ΤΑΜΕΙΟΥ</t>
  </si>
  <si>
    <t>ΣΥΜΠΛΗΡΩΜΑΤΙΚΗ ΣΥΜΒΑΣΗ ΓΙΑ ΤΗΝ ΕΚΠΟΝΗΣΗ ΜΕΛΕΤΗΣ ΓΕΩΛΟΓΙΚΗΣ ΚΑΤΑΛΛΗΛΟΤΗΤΑΣ ΤΟΥ ΣΧΕΔΙΟΥ ΧΩΡΙΚΗΣ ΚΑΙ ΟΙΚΙΣΤΙΚΗΣ ΟΡΓΑΝΩΣΗΣ ΑΝΟΙΚΤΗΣ ΠΟΛΗΣ (Σ.Χ.Ο.Ο.Α.Π.)  ΔΗΜΟΥ ΑΡΑΚΥΝΘΟΥ</t>
  </si>
  <si>
    <t>ΣΥΜΠΛΗΡΩΜΑΤΙΚΗ ΣΥΜΒΑΣΗ ΓΙΑ ΤΗΝ ΕΚΠΟΝΗΣΗ  ΜΕΛΕΤΗΣ  ΓΕΩΛΟΓΙΚΗΣ ΚΑΤΑΛΛΗΛΟΤΗΤΑΣ ΤΟΥ ΣΧΕΔΙΟΥ ΧΩΡΙΚΗΣ ΚΑΙ ΟΙΚΙΣΤΙΚΗΣ ΟΡΓΑΝΩΣΗΣ ΑΝΟΙΚΤΗΣ ΠΟΛΗΣ ( Σ.Χ.Ο.Ο.Α.Π. ) ΔΗΜΟΥ ΑΡΑΚΥΝΘΟΥ</t>
  </si>
  <si>
    <t>Kτηματογράφηση , Πολεοδόμηση, μελέτη Γεωλογικής Καταλληλότητας και Πράξη Εφαρμογής στην Π.Ε. 25 και σε τμήμα των Π.Ε 15 και 7 της Πόλης Βέροιας.</t>
  </si>
  <si>
    <t>ΔΕΛΦΩΝ</t>
  </si>
  <si>
    <t>ΣΧΕΔΙΟ ΧΩΡΙΚΗΣ ΚΑΙ ΟΙΚΙΣΤΙΚΗΣ ΟΡΓΑΝΩΣΗΣ ΑΝΟΙΚΤΗΣ ΠΟΛΗΣ (ΣΧΟΟΑΠ) ΔΗΜΟΥ ΓΡΑΒΙΑΣ ΝΟΜΟΥ ΦΩΚΙΔΑΣ</t>
  </si>
  <si>
    <t>ΔΙΟΝΥΣΟΥ</t>
  </si>
  <si>
    <t>Κτηματογράφηση - Πολεοδόμηση - Πράξη Εφαρμογής των επεκτάσεων Α΄Κατοικίας του εγκεκριμένου σχεδίου πόλεως Δημοτικού Διαμερίσματος Κρυονερίου Δήμου Διονύσου</t>
  </si>
  <si>
    <t>Κτηματογράφηση - Πολεοδόμηση -Πράξη εφαρμογής των επεκτάσεων Α΄κατοικίας του εγκεκριμένου σχεδίου πόλης Κοινότητας Κρυονερίου</t>
  </si>
  <si>
    <t>ΔΙΟΥ-ΟΛΥΜΠΟΥ</t>
  </si>
  <si>
    <t>ΕΛΕΥΣΙΝΑΣ</t>
  </si>
  <si>
    <t>Ολοκλήρωση της Μελέτης Πράξης Εφαρμογής της Πολεοδομικής Μελέτης στις περιοχές Παράδεισος &amp; Αεροδρόμιο του Δήμου Ελευσίνας</t>
  </si>
  <si>
    <t>ΗΓΟΥΜΕΝΙΤΣΗΣ</t>
  </si>
  <si>
    <t>Ολοκλήρωση σύνταξης της μελέτης "Πράξη Εφαρμογής του οικισμού Πλαταριάς  του Δήμου Ηγουμενίτσας"  για τον οποίο έχει ολοκληρωθεί η Πολεοδομική Μελέτη (ΦΕΚ 640/28-6-1994 και ΦΕΚ 16/Δ΄/19-1-1995).</t>
  </si>
  <si>
    <t>Ολοκλήρωση σύνταξης της μελέτης "Πράξη Εφαρμογής του οικισμού Πλαταριάς"του Δήμου Ηγουμενίτσας.</t>
  </si>
  <si>
    <t>Ολοκλήρωση σύνταξης της μελέτης "Πράξη Εφαρμογής του οικισμού Σύβοτα του Δήμου Ηγουμενίτσας"  για τον οποίο έχει ολοκληρωθεί η Πολεοδομική Μελέτη (ΦΕΚ 563/21-5-1993 και ΦΕΚ 1008/Δ΄/29-9-1994).</t>
  </si>
  <si>
    <t>Ολοκλήρωση σύνταξης της μελέτης "Πράξη Εφαρμογής οικισμού Συβότων" Δήμου Ηγουμενίτσας.</t>
  </si>
  <si>
    <t>ΜΕΛΕΤΗ ΓΕΩΛΟΓΙΚΗΣ ΚΑΤΑΛΛΗΛΟΤΗΤΑΣ ΓΙΑ ΣΧΟΟΑΠ ΠΡΩΗΝ ΔΗΜΟΥ ΜΑΚΕΔΝΩΝ</t>
  </si>
  <si>
    <t>ΜΕΛΕΤΗ ΓΕΩΛΟΓΙΚΗΣ ΚΑΤΑΛΛΗΛΟΤΗΤΑΣ ΓΙΑ ΣΧΟΟΑΠ ΠΡΩΗΝ ΔΗΜΟΥ ΜΕΣΟΠΟΤΑΜΙΑΣ</t>
  </si>
  <si>
    <t>ΜΕΛΕΤΗ ΓΕΩΛΟΓΙΚΗΣ ΚΑΤΑΛΛΗΛΟΤΗΤΑΣ ΓΙΑ ΣΧΟΟΑΠ ΠΡΩΗΝ ΔΗΜΟΥ ΑΓΙΩΝ ΑΝΑΡΓΥΡΩΝ</t>
  </si>
  <si>
    <t>ΛΑΡΙΣΑΙΩΝ</t>
  </si>
  <si>
    <t>ΣΧΕΔΙΟ ΧΩΡΙΚΗΣ ΚΑΙ ΟΙΚΙΣΤΙΚΗΣ ΟΡΓΑΝΩΣΗΣ ΑΝΟΙΚΤΗΣ ΠΟΛΗΣ (ΣΧΟΟΑΠ) ΔΗΜΟΥ ΚΟΙΛΑΔΑΣ</t>
  </si>
  <si>
    <t>Σχέδιο Χωρικής και Οικιστικής Οργάνωσης Ανοικτής Πόλης Δήμου (ΣΧΟΟΑΠ) Κοιλάδας</t>
  </si>
  <si>
    <t>ΜΑΡΑΘΩΝΟΣ</t>
  </si>
  <si>
    <t>ΜΕΣΣΗΝΗΣ</t>
  </si>
  <si>
    <t>ΠΟΛΕΟΔΟΜΙΚΗ ΜΕΛΕΤΗ Β΄ ΚΑΤΟΙΚΙΑΣ ΚΑΙ ΠΡΑΞΗ ΕΦΑΡΜΟΓΗΣ ΠΕΡΙΟΧΗΣ ΜΠΟΥΚΑΣ ΔΗΜΟΥ ΜΕΣΣΗΝΗΣ, ΝΟΜΟΥ ΜΕΣΣΗΝΙΑΣ</t>
  </si>
  <si>
    <t>ΜΕΛΕΤΗ ΓΕΩΛΟΓΙΚΗΣ ΚΑΤΑΛΛΗΛΟΤΗΤΑΣ ΓΙΑ ΤΗΝ ΠΡΟΣ ΠΟΛΕΟΔΟΜΗΣΗ ΠΕΡΙΟΧΗ (ΠΟΕ 5) ΣΤΗΝ ΜΠΟΥΚΑ ΜΕΣΣΗΝΗΣ</t>
  </si>
  <si>
    <t>ΠΟΛΕΟΔΟΜΙΚΗ ΜΕΛΕΤΗ ΑΝΑΘΕΩΡΗΣΗΣ ΕΓΚΕΚΡΙΜΕΝΟΥ ΣΧΕΔΙΟΥ ΤΟΠΙΚΗΣ ΚΟΙΝΟΤΗΤΑΣ ΛΟΓΓΑΣ, Δ.Ε. ΑΙΠΕΙΑΣ</t>
  </si>
  <si>
    <t>ΠΟΛΕΟΔΟΜΙΚΗ ΜΕΛΕΤΗ ΑΝΑΘΕΩΡΗΣΗΣ ΕΓΚΕΚΡΙΜΕΝΟΥ ΣΧΕΔΙΟΥ ΤΗΣ ΤΟΠΙΚΗΣ ΚΟΙΝΟΤΗΤΑΣ ΛΟΓΓΑ ΤΗΣ Δ.Ε. ΑΙΠΕΙΑΣ</t>
  </si>
  <si>
    <t>ΠΟΛΕΟΔΟΜΙΚΗ ΜΕΛΕΤΗ Β΄ ΚΑΤΟΙΚΙΑΣ &amp; ΠΡΑΞΗΣ ΕΦΑΡΜΟΓΗΣ ΠΕΡΙΟΧΗΣ ΜΠΟΥΚΑΣ ΔΗΜΟΤΙΚΗΣ ΕΝΟΤΗΤΑΣ ΜΕΣΣΗΝΗΣ ΔΗΜΟΥ ΜΕΣΣΗΝΗΣ ΝΟΜΟΥ ΜΕΣΣΗΝΙΑΣ</t>
  </si>
  <si>
    <t>ΜΟΝΕΜΒΑΣΙΑΣ</t>
  </si>
  <si>
    <t>"Ολοκλήρωση του Πολεοδομικού Σχεδιασμού του Δήμου Μονεμβασιάς"</t>
  </si>
  <si>
    <t>"Σχέδιο Χωρικής και Οικιστικής Οργάνωσης Ανοικτής Πόλης Δήμου Ζάρακα και 1η Συμπληρωματική Σύμβαση"</t>
  </si>
  <si>
    <t>ΜΩΛΟΥ - ΑΓΙΟΥ ΚΩΝΣΤΑΝΤΙΝΟΥ</t>
  </si>
  <si>
    <t>ΟΛΟΚΛΗΡΩΣΗ ΜΕΛΕΤΩΝ ΠΟΛΕΟΔΟΜΙΚΟΥ ΣΧΕΔΙΑΣΜΟΥ ΣΤΟ ΚΑΛΛΙΚΡΑΤΙΚΟ ΔΗΜΟ ΜΩΛΟΥ ΑΓΙΟΥ ΚΩΝΣΤΑΝΤΙΝΟΥ</t>
  </si>
  <si>
    <t>ΟΛΟΚΛΗΡΩΣΗ ΜΕΛΕΤΗΣ ΓΕΝΙΚΟΥ ΠΟΛΕΟΔΟΜΙΚΟΥ ΣΧΕΔΙΟΥ ΔΗΜΟΤΙΚΗΣ ΕΝΟΤΗΤΑΣ ΑΓΙΟΥ ΚΩΝΣΤΑΝΤΙΝΟΥ</t>
  </si>
  <si>
    <t>ΝΕΑΠΟΛΗΣ-ΣΥΚΕΩΝ</t>
  </si>
  <si>
    <t>«Γενικό Πολεοδομικό Σχέδιο (Γ.Π.Σ.) Πεύκων»</t>
  </si>
  <si>
    <t>"Γενικό Πολεοδομικό Σχέδιο (Γ.Π.Σ.) Πεύκων"</t>
  </si>
  <si>
    <t>ΞΗΡΟΜΕΡΟΥ</t>
  </si>
  <si>
    <t>Μελέτη οριοθέτησης ρεμάτων εντός της πόλης του Αστακού</t>
  </si>
  <si>
    <t>ΠΑΥΛΟΥ ΜΕΛΑ</t>
  </si>
  <si>
    <t>ΠΟΛΕΟΔΟΜΙΚΗ ΜΕΛΕΤΗ ΑΝΑΘΕΩΡΗΣΗΣ ΤΜΗΜΑΤΩΝ ΕΓΚΕΚΡΙΜΕΝΟΥ ΣΧΕΔΙΟΥ ΤΟΥ ΔΗΜΟΥ ΣΤΑΥΡΟΥΠΟΛΗΣ ΤΩΝ ΠΕΡΙΟΧΩΝ ΤΕΡΨΙΘΕΑΣ - ΠΡΟΝΟΙΑΣ - ΗΛΙΟΥΠΟΛΗΣ ΚΑΙ ΝΕΟΚΤΙΣΤΩΝ.</t>
  </si>
  <si>
    <t>ΠΟΛΕΟΔΟΜΙΚΗ ΜΕΛΕΤΗ ΑΝΑΘΕΩΡΗΣΗΣ ΤΜΗΜΑΤΩΝ ΕΓΚΕΚΡΙΜΕΝΟΥ ΣΧΕΔΙΟΥ ΤΟΥ ΔΗΜΟΥ ΣΤΑΥΡΟΥΠΟΛΗΣ ΤΩΝ ΠΕΡΙΟΧΩΝ ΤΕΡΨΙΘΕΑΣ - ΠΡΟΝΟΙΑΣ - ΗΛΙΟΥΠΟΛΗΣ ΚΑΙ ΝΕΟΚΤΙΣΤΩΝ</t>
  </si>
  <si>
    <t>ΓΕΝΙΚΟ ΠΟΛΕΟΔΟΜΙΚΟ ΣΧΕΔΙΟ ΔΗΜΟΥ ΚΥΡΡΟΥ, ΝΟΜΟΥ ΠΕΛΛΑΣ</t>
  </si>
  <si>
    <t>ΠΟΛΕΟΔΟΜΙΚΗ ΜΕΛΕΤΗ ΑΝΑΘΕΩΡΗΣΗΣ ΕΓΚΕΚΡΙΜΕΝΟΥ ΣΧΕΔΙΟΥ ΠΟΛΕΩΣ ΔΗΜΟΥ ΜΕΛΙΣΣΙΩΝ ΓΙΑ ΚΑΘΟΡΙΣΜΟ-ΤΡΟΠΟΠΟΙΗΣΗ ΧΡΗΣΕΩΝ ΓΗΣ ΣΕ ΕΦΑΡΜΟΓΗ ΤΟΥ ΝΕΟΥ Γ.Π.Σ.</t>
  </si>
  <si>
    <t>3ος ΛΟΓΑΡΙΑΣΜΟΣ</t>
  </si>
  <si>
    <t>ΠΟΛΕΟΔΟΜΙΚΗ ΜΕΛΕΤΗ ΟΙΚΙΣΜΟΥ ΚΡΕΜΑΣΤΗΣ ΡΟΔΟΥ</t>
  </si>
  <si>
    <t>2η πιστοποίηση προς πληρωμή  εργασιών που εκτελέσθηκαν</t>
  </si>
  <si>
    <t>Εξέταση και γνωμοδότηση επί ενστάσεων - Προσαρμογή Σχεδίων Πολεοδομικής Μελέτης Β' Παραθεριστικής Κατοικίας Οικισμού Θυμάρι Δημοτικής Κοινότητας Π. Φώκαιας Δήμου Σαρωνικού (Πολεοδομικές και Τοπογραφικές Εργασίες)</t>
  </si>
  <si>
    <t>ΣΙΚΥΩΝΙΩΝ</t>
  </si>
  <si>
    <t>ΠΡΑΞΗ ΕΦΑΡΜΟΓΗΣ ΠΟΛΕΟΔΟΜΙΚΗΣ ΕΝΟΤΗΤΑΣ ΝΕΑΠΟΛΕΩΣ</t>
  </si>
  <si>
    <t>Σύνταξη πίνακα επικειμένων της πράξης εφαμρογής της πολεοδομικής ενότητας Νεπόλεως</t>
  </si>
  <si>
    <t>ΠΡΑΞΗ ΕΦΑΡΜΟΓΗΣ ΠΟΛΕΟΔΟΜΙΚΗΣ ΕΝΟΤΗΤΑΣ ΤΡΑΓΑΝΑΣ</t>
  </si>
  <si>
    <t>Εκτέλεση εργασιών Β κεφαλαίου της πράξης εφαρμογής της πολεοδομικής ενότητας Τραγάνας.</t>
  </si>
  <si>
    <t>ΠΡΑΞΗ ΕΦΑΡΜΟΓΗΣ ΠΟΛΕΟΔΟΜΙΚΗΣ ΕΝΟΤΗΤΑΣ ΠΛΑΤΑΝΙΩΝ</t>
  </si>
  <si>
    <t>α)Εκπόνηση εργασιών Β κεφαλαίου της πράξης εφαρμογής Πλατανίων,</t>
  </si>
  <si>
    <t>β)Εκπόνηση εργασιών Γ κεφαλαίου της πράξης εφαρμογής Πλατανίων.</t>
  </si>
  <si>
    <t>ΣΠΑΤΩΝ - ΑΡΤΕΜΙΔΟΣ</t>
  </si>
  <si>
    <t>ΟΛΟΚΛΗΡΩΣΗ ΕΚΚΡΕΜΩΝ ΜΕΛΕΤΩΝ ΠΟΛΕΟΔΟΜΙΚΟΥ ΣΧΕΔΙΑΣΜΟΥ ΔΗΜΟΥ ΣΠΑΤΩΝ - ΑΡΤΕΜΙΔΟΣ</t>
  </si>
  <si>
    <t>«Τροποποίηση Γενικού Πολεοδομικού Σχεδίου (Γ.Π.Σ.) Δήμου Σπάτων»</t>
  </si>
  <si>
    <t>«Πράξεις Εφαρμογής των 11 Πολεοδομικών Ενοτήτων της Δ.Ε. Αρτέμιδος, ΠΕ1-2, ΠΕ 6, ΠΕ10-11, ΠΕ12, ΠΕ13, ΠΕ14, ΠΕ 7-8-9»</t>
  </si>
  <si>
    <t>«Μελέτη Κτηματογράφησης-Πολεοδόμησης-Πράξης Εφαρμογής περιοχής Α΄ Κατοικίας Δήμου Σπάτων»</t>
  </si>
  <si>
    <t>ΤΗΝΟΥ</t>
  </si>
  <si>
    <t>ΜΕΛΕΤΗ ΣΧΕΔΙΟΥ ΧΩΡΙΚΗΣ ΟΙΚΙΣΤΙΚΗΣ ΟΡΓΑΝΩΣΗΣ ΑΝΟΙΧΤΗΣ ΠΟΛΗΣ ΚΟΙΝΟΤΗΤΑΣ ΠΑΝΟΡΜΟΥ ΤΗΝΟΥ</t>
  </si>
  <si>
    <t>ΧΑΛΚΗΔΟΝΟΣ</t>
  </si>
  <si>
    <t>ΓΕΝΙΚΟ ΠΟΛΕΟΔΟΜΙΚΟ ΣΧΕΔΙΟ (Γ.Π.Σ.) ΔΗΜΟΥ ΚΟΥΦΑΛΙΩΝ Ν. ΘΕΣΣΑΛΟΝΙΚΗΣ</t>
  </si>
  <si>
    <t>ΧΑΛΚΙΔΕΩΝ</t>
  </si>
  <si>
    <t>Γεωλογική Μελέτη</t>
  </si>
  <si>
    <t>Οριοθέτηση Ρεμάτων</t>
  </si>
  <si>
    <t>ΩΡΩΠΟΥ</t>
  </si>
  <si>
    <t>ΣΧΕΔΙΟ ΧΩΡΙΚΗΣ ΟΙΚΙΣΤΙΚΗΣ ΟΡΓΑΝΩΣΗΣ ΑΝΟΙΚΤΗΣ ΠΟΛΗΣ ΚΟΙΝΟΤΗΤΑΣ ΑΦΙΔΝΩΝ</t>
  </si>
  <si>
    <t>ΣΧΕΔΙΟ ΧΩΡΙΚΗΣ ΟΙΚΙΣΤΙΚΗΣ ΟΡΓΑΝΩΣΗΣ ΑΝΟΙΧΤΗΣ ΠΟΛΗΣ ΚΟΙΝΟΤΗΤΑΣ ΑΦΙΔΝΩΝ</t>
  </si>
  <si>
    <t>ΠΟΛΕΟΔΟΜΗΣΗ ΚΟΙΝΟΤΗΤΑΣ ΚΑΛΑΜΟΥ ΝΟΜΟΥ ΑΤΤΙΚΗΣ</t>
  </si>
  <si>
    <t>ΝΕΑΣ ΠΡΟΠΟΝΤΙΔΑΣ</t>
  </si>
  <si>
    <t>ΜΕΛΕΤΗ ΠΟΛΕΟΔΟΜΗΣΗΣ (ΕΝΤΑΞΗ ΣΤΟ ΣΧΕΔΙΟ) ΤΗΣ ΠΕΡΙΟΧΗΣ ΔΥΤΙΚΗΣ Ν. ΚΑΛΛΙΚΡΑΤΕΙΑΣ 1Β (Β ΚΑΤΟΙΚΙΑ) ΤΗΣ ΚΟΙΝ. Ν.ΚΑΛΛΙΚΡΑΤΕΙΑΣ ΤΟΥ ΝΟΜΟΥ ΧΑΛΚΙΔΙΚΗΣ</t>
  </si>
  <si>
    <t>ΜΕΛΕΤΗ ΠΟΛΕΟΔΟΜΗΣΗΣ ΤΗΣ ΠΕΡΙΟΧΗΣ ΠΑΡΑΛΙΑ ΠΛΑΤΑΜΩΝΑ (Β ΚΑΤΟΙΚΙΑ) ΤΗΣ ΚΟΙΝΟΤΗΤΑΣ ΠΛΑΤΑΜΩΝΑ ΤΟΥ ΝΟΜΟΥ ΠΙΕΡΙΑΣ</t>
  </si>
  <si>
    <t>ΗΡΑΚΛΕΙΟΥ</t>
  </si>
  <si>
    <t>ΜΕΛΕΤΗ ΠΟΛΕΟΔΟΜΗΣΗΣ ΤΗΣ ΠΕΡΙΟΧΗΣ (Α ΚΑΤΟΙΚΙΑΣ) ΚΕΝΤΡΟ ΠΟΛΕΩΣ ΗΡΑΚΛΕΙΟΥ ΤΟΥ ΔΗΜΟΥ ΗΡΑΚΛΕΙΟΥ ΤΟΥ ΝΟΜΟΥ ΗΡΑΚΛΕΙΟΥ</t>
  </si>
  <si>
    <t>ΜΕΛΕΤΗ ΠΟΛΕΟΔΟΜΗΣΗΣ ΠΕΡΙΟΧΗΣ ΕΣΤΑΥΡΩΜΕΝΟΣ ΤΟΥ ΔΗΜΟΥ ΗΡΑΚΛΕΙΟΥ ΤΟΥ ΝΟΜΟΥ ΗΡΑΚΛΕΙΟΥ</t>
  </si>
  <si>
    <t>ΒΟΡΕΙΑΣ ΚΥΝΟΥΡΙΑΣ</t>
  </si>
  <si>
    <t>ΜΕΛΕΤΗ ΠΟΛΕΟΔΟΜΗΣΗΣ ΤΗΣ ΠΕΡΙΟΧΗΣ (Α ΚΑΤΟΙΚΙΑΣ) ΠΑΡΑΛΙΟ ΑΣΤΡΟΥΣ ΤΗΣ ΚΟΙΝΟΤΗΤΑΣ ΑΣΤΡΟΥΣ ΤΟΥ ΝΟΜΟΥ ΑΡΚΑΔΙΑΣ</t>
  </si>
  <si>
    <t>ΑΡΓΟΥΣ-ΜΥΚΗΝΩΝ</t>
  </si>
  <si>
    <t>ΕΚΠΟΝΗΣΗ ΜΕΛΕΤΗΣ ΕΦΑΡΜΟΓΗΣ ΤΗΣ ΠΟΛΕΟΔΟΜΙΚΗΣ ΜΕΛΕΤΗΣ Ε.Π.Α. ΠΕΡΙΟΧΩΝ ΤΩΝ ΠΟΛ.ΕΝΟΤ. "ΘΕΑΤΡΟΥ" "ΓΕΦΥΡΙΩΝ" "ΠΕΝΤΕ ΔΡΟΜΩΝ" "ΑΣΠΙΔΑΣ" ΤΟΥ ΔΗΜΟΥ ΑΡΓΟΥΣ ΤΟΥ ΝΟΜΟΥ ΑΡΓΟΛΙΔΑΣ</t>
  </si>
  <si>
    <t>Χρηματοδοτικό Πρόγραμμα "ΟΛΟΚΛΗΡΩΣΗ ΠΟΛΕΟΔΟΜΙΚΟΥ ΣΧΕΔΙΑΣΜΟΥ" - έτος 2015</t>
  </si>
  <si>
    <t>http://www.prasinotameio.gr/index.php/el/programmata-kai-dikaiouxoi/2-uncategorised/221-sinexizomena-pros-xrimatodotisi-erga-etous-2015</t>
  </si>
  <si>
    <t xml:space="preserve">
Υ.Α. 2040</t>
  </si>
  <si>
    <t>http://www.prasinotameio.gr/images/2040_%CE%A5%CE%91_%CE%A3%CE%A5%CE%9D%CE%95%CE%A7%CE%99%CE%96%CE%9F%CE%9C%CE%95%CE%9D%CE%91_%CE%A4%CE%95%CE%9B.pdf</t>
  </si>
  <si>
    <t>Αρ. Απόφασης 88.2/2015 : Έγκριση των ενταγμένων έργων στο χρηματοδοτικό Πρόγραμμα του Πράσινου Ταμείου «Συνεχιζόμενα προς χρηματοδότηση έργα στο έτος 2015» και έγκριση χρηματοδότησής τους από πιστώσεις του έτους 2015.</t>
  </si>
  <si>
    <t>http://www.prasinotameio.gr/images/%CE%91%CE%A0%CE%9F%CE%A6%CE%91%CE%A3%CE%97_88.2_%CE%BC%CE%B5_%CF%80%CE%AF%CE%BD%CE%B1%CE%BA%CE%B5%CF%82_%CE%9F%CE%A1%CE%98%CE%97_%CE%95%CE%A0%CE%91%CE%9D%CE%91%CE%9B%CE%97%CE%A8%CE%97_3.pdf</t>
  </si>
  <si>
    <t>ΟΛΟΚΛΗΡΩΣΗ ΠΟΛΕΟΔΟΜΙΚΟΥ ΣΧΕΔΙΑΣΜΟΥ – ΣΥΝΕΧΙΖΟΜΕΝΑ ΕΡΓΑ ΓΙΑ 2015</t>
  </si>
  <si>
    <t>A/A</t>
  </si>
  <si>
    <t>ΝΟΜΟΣ</t>
  </si>
  <si>
    <t>ΠΡΟΫΠΟΛΟΓΙΣΜΟΣ</t>
  </si>
  <si>
    <t>ΠΡΟΤΕΙΝΟ-ΜΕΝΗ ΧΡΗΜΑΤΟ-ΔΟΤΗΣΗ</t>
  </si>
  <si>
    <t>ΠΛΗΡΩΜΗ 2014</t>
  </si>
  <si>
    <t>ΥΠΟΛΟΙΠΟ 2015</t>
  </si>
  <si>
    <t>ΑΙΤΩΛΟΑΚΑΡΝΑΝΙΑΣ</t>
  </si>
  <si>
    <t>ΗΜΑΘΙΑΣ</t>
  </si>
  <si>
    <t>ΦΩΚΙΔΑΣ</t>
  </si>
  <si>
    <t>ΑΝΑΤΟΛΙΚΗΣ ΑΤΤΙΚΗΣ</t>
  </si>
  <si>
    <t>ΔΥΤΙΚΗΣ ΑΤΤΙΚΗΣ</t>
  </si>
  <si>
    <t>ΘΕΣΠΡΩΤΙΑΣ</t>
  </si>
  <si>
    <t>ΠΡΟΤΕΙΝΟΜΕΝΗ ΧΡΗΜΑΤΟΔΟΤΗΣΗ</t>
  </si>
  <si>
    <t>ΛΑΡΙΣΑΣ</t>
  </si>
  <si>
    <t>ΟΛΟΚΛΗΡΩΣΗ ΠΡΑΞΗΣ ΕΦΑΡΜΟΓΗΣ ΠΟΛΕΟΔΟΜΙΚΗΣ ΜΕΛΕΤΗΣ 6ης ΠΟΛΕΟΔΟΜΙΚΗΣ ΕΝΟΤΗΤΑΣ ΔΗΜΟΥ ΝΕΑΣ ΜΑΚΡΗΣ</t>
  </si>
  <si>
    <t>ΟΛΟΚΛΗΡΩΣΗ ΠΡΑΞΗΣ ΕΦΑΡΜΟΓΗΣ ΤΗΣ ΠΟΛΕΟΔΟΜΙΚΗΣ ΜΕΛΕΤΗΣ ΤΗΣ 2ΗΣ ΓΕΙΤΟΝΙΑΣ ΤΟΥ ΔΗΜΟΥ ΝΕΑΣ ΜΑΚΡΗΣ</t>
  </si>
  <si>
    <t>ΜΕΣΣΗΝΙΑΣ</t>
  </si>
  <si>
    <t>ΛΑΚΩΝΙΑΣ</t>
  </si>
  <si>
    <t>ΦΘΙΩΤΙΔΑΣ</t>
  </si>
  <si>
    <t>ΘΕΣΣΑΛΟΝΙΚΗΣ</t>
  </si>
  <si>
    <t xml:space="preserve"> ΠΡΟΤΕΙΝΟΜΕΝΗ ΧΡΗΜΑΤΟΔΟΤΗΣΗ </t>
  </si>
  <si>
    <t xml:space="preserve"> ΠΛΗΡΩΜΗ 2014 </t>
  </si>
  <si>
    <t>ΠΕΛΛΗΣ</t>
  </si>
  <si>
    <t>ΓΕΝΙΚΟ ΠΟΛΕΟΔΟΜΙΚΟ ΣΧΕΔΙΟ ΔΗΜΟΥ ΚΥΡΡΟΥ, ΝΟΜΟΥ ΠΕΛΛΛΑΣ(Σημειώνεται ότι εκκρεμεί η ενεργοποίηση της χρηματοδότησης της αρ 1655/31-8-09 απόφασης του ΕΤΕΡΠΣ)</t>
  </si>
  <si>
    <t>ΒΟΡΕΙΟΥ ΤΟΜΕΑ ΑΘΗΝΩΝ</t>
  </si>
  <si>
    <t>ΔΩΔΕΚΑΝΗΣΟΥ</t>
  </si>
  <si>
    <t>ΠΡΑΞΗ ΕΦΑΡΜΟΓΗΣ ΠΟΛΕΟΔΟΜΙΚΟΥ ΣΧΕΔΙΟΥ ΟΙΚΙΣΜΟΥ ΧΑΡΑΚΙ ΣΤΟ Δ.Δ. ΑΡΧΑΓΓΈΛΟΥ  ΤΟΥ ΔΗΜΟΥ ΡΟΔΟΥ</t>
  </si>
  <si>
    <t>ΠΡΑΞΗ ΕΦΑΡΜΟΓΗΣ ΠΟΛΕΟΔΟΜΙΚΟΥ ΣΧΕΔΙΟΥ ΟΙΚΙΣΜΟΥ ΧΑΡΑΚΙ ΣΤΟ Δ.Δ. ΑΡΧΑΓΓΈΛΟΥ  ΤΟΥ ΔΗΜΟΥ ΡΟΔΟΥ 3ος ΛΟΓΑΡΙΑΣΜΟΣ</t>
  </si>
  <si>
    <t>ΚΟΡΙΝΘΙΑΣ</t>
  </si>
  <si>
    <t>ΚΥΚΛΑΔΩΝ</t>
  </si>
  <si>
    <t>ΤΡΙΚΑΛΩΝ</t>
  </si>
  <si>
    <t>ΔΡΑΣΕΙΣ ΟΛΟΚΛΗΡΩΣΗΣ ΠΟΛΕΟΔΟΜΙΚΟΥ ΣΧΕΔΙΑΣΜΟΥ ΣΤΟ ΔΗΜΟ ΤΡΙΚΚΑΙΩΝ ΈΤΟΥΣ 2013</t>
  </si>
  <si>
    <t>- ΠΡΑΞΗ ΕΦΑΡΜΟΓΗΣ ΣΤΗΝ ΠΟΛ. ΕΝΟΤΗΤΑ ¨ΣΑΡΑΓΙΑ¨ ΤΟΥ ΔΗΜΟΥ ΤΡΙΚΚΑΙΩΝ</t>
  </si>
  <si>
    <t>14.562,38</t>
  </si>
  <si>
    <t>- ΜΕΛΕΤΗ ΤΡΟΠΟΠΟΙΗΣΗΣ ΤΗΣ Ζ.Ο.Ε. ΤΟΥ ΔΗΜΟΥ ΤΡΙΚΚΑΙΩΝ</t>
  </si>
  <si>
    <t xml:space="preserve"> - ΠΡΑΞΗ ΕΦΑΡΜΟΓΗΣ ΣΤΗΝ ΠΟΛ. ΕΝΟΤΗΤΑ "ΚΕΡΑΜΑΡΙΑ" ΤΟΥ ΔΗΜΟΥ ΤΡΙΚΚΑΙΩΝ</t>
  </si>
  <si>
    <t xml:space="preserve">ΔΡΑΣΕΙΣ ΟΛΟΚΛΗΡΩΣΗΣ ΠΟΛΕΟΔΟΜΙΚΟΥ ΣΧΕΔΙΑΣΜΟΥ ΣΤΟ ΔΗΜΟ ΤΡΙΚΚΑΙΩΝ ΕΤΟΥΣ 2013 - ΠΡΑΞΗ ΕΦΑΡΜΟΓΗΣ ΣΤΗΝ ΠΟΛ. ΕΝΟΤΗΤΑ ''ΚΛΩΤΣΟΤΗΡΑ-ΤΡΙΚΚΑΙΟΓΛΟΥ'' </t>
  </si>
  <si>
    <t xml:space="preserve">ΔΡΑΣΕΙΣ ΟΛΟΚΛΗΡΩΣΗΣ ΠΟΛΕΟΔΟΜΙΚΟΥ ΣΧΕΔΙΑΣΜΟΥ ΣΤΟ ΔΗΜΟ ΤΡΙΚΚΑΙΩΝ ΕΤΟΥΣ 2013 - ΠΡΑΞΗ ΕΦΑΡΜΟΓΗΣ ΣΤΗΝ ΠΟΛ. ΕΝΟΤΗΤΑ ''ΠΥΡΓΕΤΟΣ - ΑΜΠΕΛΟΚΗΠΟΙ'' </t>
  </si>
  <si>
    <t xml:space="preserve"> - ΠΡΑΞΗ ΕΦΑΡΜΟΓΗΣ ΣΤΗΝ ΠΟΛ. ΕΝΟΤΗΤΑ ¨ΜΠΑΡΑ - ΑΛΩΝΙΑ ΜΠΑΡΑΣ¨ ΤΟΥ ΔΗΜΟΥ ΤΡΙΚΚΑΙΩΝ</t>
  </si>
  <si>
    <t>ΔΡΑΣΕΙΣ ΟΛΟΚΛΗΡΩΣΗΣ ΠΟΛΕΟΔΟΜΙΚΟΥ ΣΧΕΔΙΑΣΜΟΥ ΣΤΟ ΔΗΜΟ ΤΡΙΚΚΑΙΩΝ ΕΤΟΥΣ 2014- ΠΡΑΞΗ ΕΦΑΡΜΟΓΗΣ ΣΤΗΝ ΠΟΛ. ΕΝΟΤΗΤΑ '' ΠΑΣΧΟΣ-Ι ΚΑΙ ΔΕΡΠΑΝΟΠΟΥΛΟΣ '' ΤΟΥ ΔΗΜΟΥ ΤΡΙΚΚΑΙΩΝ</t>
  </si>
  <si>
    <t>ΕΥΒΟΙΑΣ</t>
  </si>
  <si>
    <t xml:space="preserve">Πολεοδομική Μελέτη Αναθεώρησης – Πράξη Εφαρμογής σε τμήματα του σχεδίου πόλης Συνοικίας ‘Ζ’ Χαλκίδας τμημάτων  Δήμου Χαλκιδέων. </t>
  </si>
  <si>
    <t>ΟΛΟΚΛΗΡΩΣΗ ΠΟΛΕΟΔΟΜΙΚΟΥ ΣΧΕΔΙΑΣΜΟΥ – ΥΠΕΚΑ - ΣΥΝΕΧΙΖΟΜΕΝΑ ΕΡΓΑ 2015</t>
  </si>
  <si>
    <t>Α/Α</t>
  </si>
  <si>
    <t>ΑΡ. ΠΡΩΤ. ΑΙΤΗΣΗΣ</t>
  </si>
  <si>
    <t>ΠΕΡΙΦΕΡΕΙΑ</t>
  </si>
  <si>
    <t>ΠΡΟΫΠΟ -ΛΟΓΙΣΜΟΣ</t>
  </si>
  <si>
    <t xml:space="preserve">ΠΡΟΤΕΙΝΟΜΕΝΟΣ ΠΡΟΫΠΟΛΟΓΙΣΜΟΣ </t>
  </si>
  <si>
    <t>2014-01903</t>
  </si>
  <si>
    <t>Αττικής</t>
  </si>
  <si>
    <t>ΕΚΠΟΝΗΣΗ ΜΕΛΕΤΩΝ ΓΙΑ ΤΗΝ ΠΟΛΕΟΔΟΜΗΣΗ ΤΗΣ ΠΕΡΙΟΧΗΣ ΚΑΛΑΜΟΥ ΤΗΣ ΚΟΙΝΟΤΗΤΑΣ ΚΑΛΑΜΟΥ ΤΟΥ ΝΟΜΟΥ ΑΤΤΙΚΗΣ (ΠΟΣΟΝ ΣΥΜΒΑΣΗΣ 185.260.000 ΔΡΧ.)</t>
  </si>
  <si>
    <t>2014-01905</t>
  </si>
  <si>
    <t>Κεντρικής Μακεδονίας</t>
  </si>
  <si>
    <t>ΧΑΛΚΙΔΙΚΗΣ</t>
  </si>
  <si>
    <t>ΕΚΠΟΝΗΣΗ ΜΕΛΕΤΩΝ ΓΙΑ ΤΗΝ ΠΟΛΕΟΔΟΜΗΣΗ (ΕΝΤΑΞΗ ΣΤΟ ΣΧΕΔΙΟ) ΤΗΣ ΠΕΡΙΟΧΗΣ ΑΝΑΤΟΛΙΚΗΣ Ν.ΚΑΛΛΙΚΡΑΤΕΙΑΣ 2Β (Β ΚΑΤΟΙΚΙΑ) ΤΗΣ ΚΟΙΝΟΤΗΤΣ Ν.ΚΑΛΛΙΚΡΑΤΕΙΑΣ ΤΟΥ ΝΟΜΟΥ ΧΑΛΚΙΔΙΚΗΣ (ΠΟΣΟΝ ΣΥΜΒΑΣΗΣ   56.000.000 ΔΡΧ.)</t>
  </si>
  <si>
    <t>ΜΕΛΕΤΗ ΠΟΛΕΟΔΟΜΗΣΗΣ (ΕΝΤΑΞΗ ΣΤΟ ΣΧΕΔΙΟ) ΤΗΣ ΠΕΡΙΟΧΗΣ ΑΝΑΤΟΛΙΚΗΣ Ν.ΚΑΛΛΙΚΡΑΤΕΙΑΣ 2Β (Β ΚΑΤΟΙΚΙΑ) ΤΗΣ ΚΟΙΝΟΤΗΤΑΣ Ν.ΚΑΛΛΙΚΡΑΤΕΙΑΣ ΤΟΥ ΝΟΜΟΥ ΧΑΛΚΙΔΙΚΗΣ</t>
  </si>
  <si>
    <t>2014-01906</t>
  </si>
  <si>
    <t>ΕΚΠΟΝΗΣΗ ΜΕΛΕΤΩΝ ΓΙΑ ΤΗΝ ΠΟΛΕΟΔΟΜΗΣΗ (ΕΝΤΑΞΗ ΣΤΟ ΣΧΕΔΙΟ) ΤΗΣ ΠΕΡΙΟΧΗΣ ΔΥΤΙΚΗΣ Ν.ΚΑΛΛΙΚΡΑΤΕΙΑΣ 1Β (Β ΚΑΤΟΙΚΙΑ) ΤΗΣ ΚΟΙΝ. Ν.ΚΑΛΛΙΚΡΑΤΕΙΑΣ ΤΟΥ ΝΟΜΟΥ ΧΑΛΚΙΔΙΚΗΣ (ΠΟΣΟΝ ΣΥΜΒΑΣΗΣ    56.000.000 ΔΡΧ.)</t>
  </si>
  <si>
    <t>2014-01907</t>
  </si>
  <si>
    <t>ΠΙΕΡΙΑΣ</t>
  </si>
  <si>
    <t>ΕΚΠΟΝΗΣΗ ΜΕΛΕΤΩΝ ΓΙΑ ΤΗΝ ΠΟΛΕΟΔΟΜΗΣΗ ΤΗΣ ΠΕΡΙΟΧΗΣ ΠΑΡΑΛΙΑ ΠΛΑΤΑΜΩΝΑ ( Β ΚΑΤΟΙΚΙΑ) ΤΗΣ ΚΟΙΝΟΤΗΤΑΣ ΠΛΑΤΑΜΩΝΑ ΤΟΥ ΝΟΜΟΥ ΠΙΕΡΙΑΣ   (ΠΟΣΟΝ ΣΥΜΒΑΣΗΣ 217.120.000 ΔΡΧ.)</t>
  </si>
  <si>
    <t>2014-01908</t>
  </si>
  <si>
    <t>Κρήτης</t>
  </si>
  <si>
    <t>ΕΚΠΟΝΗΣΗ ΜΕΛΕΤΩΝ ΓΙΑ ΤΗΝ ΠΟΛΕΟΔΟΜΗΣΗ ΤΗΣ ΠΕΡΙΟΧΗΣ (Α ΚΑΤΟΙΚΙΑΣ ) ΚΕΝΤΡΟ ΠΟΛΕΩΣ ΗΡΑΚΛΕΙΟΥ ΤΟΥ ΔΗΜΟΥ ΗΡΑΚΛΕΙΟΥ ΤΟΥ ΝΟΜΟΥ ΗΡΑΚΛΕΙΟΥ    (ΠΟΣΟΝ ΣΥΜΒΑΣΗΣ 43.070.000 ΔΡΧ.)</t>
  </si>
  <si>
    <t>2014-01910</t>
  </si>
  <si>
    <t>ΕΚΠΟΝΗΣΗ ΜΕΛΕΤΩΝ ΓΙΑ ΤΗΝ ΠΟΛΕΟΔΟΜΗΣΗ ΤΗΣ ΠΕΡΙΟΧΗΣ ΕΣΤΑΥΡΩΜΕΝΟΣ ΤΟΥ ΔΗΜΟΥ ΗΡΑΚΛΕΙΟΥ ΤΟΥ ΝΟΜΟΥ ΗΡΑΚΛΕΙΟΥ (ΠΟΣΟΝ ΣΥΜΒΑΣΗΣ 69.620.000 ΔΡΧ.)</t>
  </si>
  <si>
    <t>2014-01913</t>
  </si>
  <si>
    <t>Πελοποννήσου</t>
  </si>
  <si>
    <t>ΑΡΚΑΔΙΑΣ</t>
  </si>
  <si>
    <t>ΕΚΠΟΝΗΣΗ ΜΕΛΕΤΩΝ ΓΙΑ ΤΗΝ ΠΟΛΕΟΔΟΜΗΣΗ ΤΗΣ ΠΕΡΙΟΧΗΣ (Α ΚΑΤΟΙΚΙΑΣ) ΠΑΡΑΛΙΟ ΑΣΤΡΟΥΣ ΤΗΣ ΚΟΙΝΟΤΗΤΑΣ ΑΣΤΡΟΥΣ ΤΟΥ ΝΟΜΟΥ ΑΡΚΑΔΙΑΣ(ΠΟΣΟΝ ΣΥΜΒΑΣΗΣ    18.124.800 ΔΡΧ.)</t>
  </si>
  <si>
    <t>2014-01966</t>
  </si>
  <si>
    <t>ΑΡΓΟΛΙΔΑΣ</t>
  </si>
  <si>
    <t>ΕΚΠΟΝΗΣΗ ΜΕΛΕΤΗΣ ΕΦΑΡΜΟΓΗΣ ΤΗΣ ΠΟΛΕΟΔΟΜΙΚΗΣ ΜΕΛΕΤΗΣ Ε.Π.Α. ΠΕΡΙΟΧΩΝ ΤΩΝ ΠΟΛ.ΕΝΟΤ. "ΘΕΑΤΡΟΥ" "ΓΕΦΥΡΙΩΝ" "ΠΕΝΤΕ ΔΡΟΜΩΝ" "ΑΣΠΙΔΑΣ" ΤΟΥ ΔΗΜΟΥ ΑΡΓΟΥΣ ΤΟΥ ΝΟΜΟΥ ΑΡΓΟΛΙΔΑΣ (ΠΟΣΟΝ ΣΥΜΒΑΣΗΣ 7.000.000 ΔΡΧ.)</t>
  </si>
  <si>
    <t>Εξειδίκευση της σύνδεσης των προγραμμάτων δράσης του Σχεδίου Ολοκληρωμένης Αστικής Παρέμβασης (ΣΟΑΠ) για το Κέντρο της Αθήνας</t>
  </si>
  <si>
    <t>ΥΠΟΣΥΝΟΛΟ 1</t>
  </si>
  <si>
    <t>ΥΠΟΣΥΝΟΛΟ 2</t>
  </si>
  <si>
    <t>ΓΕΝΙΚΟ ΣΥΝΟΛΟ</t>
  </si>
  <si>
    <r>
      <t>ΟΛΟΚΛΗΡΩΣΗ ΜΕΛΕΤΗΣ ΠΡΑΞΗΣ ΕΦΑΡΜΟΓΗΣ ΤΗΣ ΠΟΛΕΟΔΟΜΙΚΗΣ ΜΕΛΕΤΗΣ ΤΗΣ</t>
    </r>
    <r>
      <rPr>
        <b/>
        <sz val="11"/>
        <color rgb="FF000000"/>
        <rFont val="Calibri"/>
        <family val="2"/>
        <charset val="161"/>
        <scheme val="minor"/>
      </rPr>
      <t xml:space="preserve"> 6</t>
    </r>
    <r>
      <rPr>
        <sz val="11"/>
        <color rgb="FF000000"/>
        <rFont val="Calibri"/>
        <family val="2"/>
        <charset val="161"/>
        <scheme val="minor"/>
      </rPr>
      <t>ΗΣ ΠΟΛΕΟΔΟΜΙΚΗΣ ΕΝΟΤΗΤΑΣ ΤΟΥ ΔΗΜΟΥ ΝΕΑΣ ΜΑΚΡΗΣ</t>
    </r>
  </si>
  <si>
    <r>
      <t xml:space="preserve">- ΠΡΑΞΗ ΕΦΑΡΜΟΓΗΣ ΣΤΗΝ ΠΟΛ. ΕΝΟΤΗΤΑ ¨ΣΑΡΑΓΙΑ¨ ΤΟΥ ΔΗΜΟΥ ΤΡΙΚΚΑΙΩΝ </t>
    </r>
    <r>
      <rPr>
        <sz val="11"/>
        <color rgb="FF993300"/>
        <rFont val="Calibri"/>
        <family val="2"/>
        <charset val="161"/>
        <scheme val="minor"/>
      </rPr>
      <t>(ΤΡΟΠΟΠΟΙΗΣΗ ΔΣ  82.1)</t>
    </r>
  </si>
  <si>
    <r>
      <t xml:space="preserve">- ΠΡΑΞΗ ΕΦΑΡΜΟΓΗΣ ΣΤΗΝ ΠΟΛ. ΕΝΟΤΗΤΑ ¨ΚΕΡΑΜΑΡΙΑ¨ ΤΟΥ ΔΗΜΟΥ ΤΡΙΚΚΑΙΩΝ </t>
    </r>
    <r>
      <rPr>
        <sz val="11"/>
        <color rgb="FF993300"/>
        <rFont val="Calibri"/>
        <family val="2"/>
        <charset val="161"/>
        <scheme val="minor"/>
      </rPr>
      <t>(ΤΡΟΠΟΠΟΙΗΣΗ ΔΣ 76.1 &amp; 82.1)</t>
    </r>
  </si>
  <si>
    <r>
      <t xml:space="preserve">ΔΡΑΣΕΙΣ ΟΛΟΚΛΗΡΩΣΗΣ ΠΟΛΕΟΔΟΜΙΚΟΥ ΣΧΕΔΙΑΣΜΟΥ ΣΤΟ ΔΗΜΟ ΤΡΙΚΚΑΙΩΝ ΕΤΟΥΣ 2013 - ΠΡΑΞΗ ΕΦΑΡΜΟΓΗΣ ΣΤΗΝ ΠΟΛ. ΕΝΟΤΗΤΑ ''ΚΛΩΤΣΟΤΗΡΑ-ΤΡΙΚΚΑΙΟΓΛΟΥ'' </t>
    </r>
    <r>
      <rPr>
        <sz val="11"/>
        <color rgb="FF993300"/>
        <rFont val="Calibri"/>
        <family val="2"/>
        <charset val="161"/>
        <scheme val="minor"/>
      </rPr>
      <t>(ΤΡΟΠΟΠΟΙΗΣΗ ΔΣ 76.1)</t>
    </r>
  </si>
  <si>
    <r>
      <t>ΔΡΑΣΕΙΣ ΟΛΟΚΛΗΡΩΣΗΣ ΠΟΛΕΟΔΟΜΙΚΟΥ ΣΧΕΔΙΑΣΜΟΥ ΣΤΟ ΔΗΜΟ ΤΡΙΚΚΑΙΩΝ ΕΤΟΥΣ 2013 - ΠΡΑΞΗ ΕΦΑΡΜΟΓΗΣ ΣΤΗΝ ΠΟΛ. ΕΝΟΤΗΤΑ ''ΠΥΡΓΕΤΟΣ - ΑΜΠΕΛΟΚΗΠΟΙ''</t>
    </r>
    <r>
      <rPr>
        <sz val="11"/>
        <color rgb="FF993300"/>
        <rFont val="Calibri"/>
        <family val="2"/>
        <charset val="161"/>
        <scheme val="minor"/>
      </rPr>
      <t>(ΤΡΟΠΟΠΟΙΗΣΗ ΔΣ 76.1 &amp; 82.1)</t>
    </r>
  </si>
  <si>
    <r>
      <t xml:space="preserve"> - ΠΡΑΞΗ ΕΦΑΡΜΟΓΗΣ ΣΤΗΝ ΠΟΛ. ΕΝΟΤΗΤΑ ¨ΜΠΑΡΑ - ΑΛΩΝΙΑ ΜΠΑΡΑΣ¨ ΤΟΥ ΔΗΜΟΥ ΤΡΙΚΚΑΙΩΝ </t>
    </r>
    <r>
      <rPr>
        <sz val="11"/>
        <color rgb="FF993300"/>
        <rFont val="Calibri"/>
        <family val="2"/>
        <charset val="161"/>
        <scheme val="minor"/>
      </rPr>
      <t>(ΤΡΟΠΟΠΟΙΗΣΗ ΔΣ 76.1 &amp; 82.1)</t>
    </r>
  </si>
  <si>
    <r>
      <t>ΔΡΑΣΕΙΣ ΟΛΟΚΛΗΡΩΣΗΣ ΠΟΛΕΟΔΟΜΙΚΟΥ ΣΧΕΔΙΑΣΜΟΥ ΣΤΟ ΔΗΜΟ ΤΡΙΚΚΑΙΩΝ ΕΤΟΥΣ 2014- ΠΡΑΞΗ ΕΦΑΡΜΟΓΗΣ ΣΤΗΝ ΠΟΛ. ΕΝΟΤΗΤΑ '' ΠΑΣΧΟΣ-Ι ΚΑΙ ΔΕΡΠΑΝΟΠΟΥΛΟΣ '' ΤΟΥ ΔΗΜΟΥ ΤΡΙΚΚΑΙΩΝ(</t>
    </r>
    <r>
      <rPr>
        <sz val="11"/>
        <color rgb="FF993300"/>
        <rFont val="Calibri"/>
        <family val="2"/>
        <charset val="161"/>
        <scheme val="minor"/>
      </rPr>
      <t>ΤΡΟΠΟΠΟΙΗΣΗ ΔΣ  82.1)</t>
    </r>
  </si>
  <si>
    <r>
      <t xml:space="preserve">Εξειδίκευση της σύνδεσης των προγραμμάτων δράσης του Σχεδίου Ολοκληρωμένης Αστικής Παρέμβασης (ΣΟΑΠ) για το Κέντρο της Αθήνας και του νέου Ρυθμιστικού Σχεδίου Αθήνας (ΡΣΑ) με το ΕΣΠΑ 2014-2020 </t>
    </r>
    <r>
      <rPr>
        <sz val="11"/>
        <color rgb="FF000000"/>
        <rFont val="Calibri"/>
        <family val="2"/>
        <charset val="161"/>
        <scheme val="minor"/>
      </rPr>
      <t xml:space="preserve">ποσού </t>
    </r>
    <r>
      <rPr>
        <b/>
        <sz val="11"/>
        <color rgb="FF000000"/>
        <rFont val="Calibri"/>
        <family val="2"/>
        <charset val="161"/>
        <scheme val="minor"/>
      </rPr>
      <t>60.000 € πλέον ΦΠΑ. ΔΣ.76.13/6-8-2014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</si>
</sst>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0.00\ &quot;€&quot;;[Red]\-#,##0.00\ &quot;€&quot;"/>
  </numFmts>
  <fonts count="10" x14ac:knownFonts="1">
    <font>
      <sz val="11"/>
      <color theme="1"/>
      <name val="Calibri"/>
      <family val="2"/>
      <charset val="161"/>
      <scheme val="minor"/>
    </font>
    <font>
      <b/>
      <sz val="11"/>
      <color rgb="FF333333"/>
      <name val="Calibri"/>
      <family val="2"/>
      <charset val="161"/>
      <scheme val="minor"/>
    </font>
    <font>
      <u/>
      <sz val="11"/>
      <color theme="10"/>
      <name val="Calibri"/>
      <family val="2"/>
      <charset val="161"/>
      <scheme val="minor"/>
    </font>
    <font>
      <b/>
      <sz val="12"/>
      <color rgb="FF000000"/>
      <name val="Calibri"/>
      <family val="2"/>
      <charset val="161"/>
      <scheme val="minor"/>
    </font>
    <font>
      <sz val="11"/>
      <color rgb="FF000000"/>
      <name val="Calibri"/>
      <family val="2"/>
      <charset val="161"/>
      <scheme val="minor"/>
    </font>
    <font>
      <b/>
      <sz val="11"/>
      <color rgb="FF000000"/>
      <name val="Calibri"/>
      <family val="2"/>
      <charset val="161"/>
      <scheme val="minor"/>
    </font>
    <font>
      <b/>
      <sz val="11"/>
      <color theme="1"/>
      <name val="Calibri"/>
      <family val="2"/>
      <charset val="161"/>
      <scheme val="minor"/>
    </font>
    <font>
      <b/>
      <sz val="11"/>
      <color rgb="FF4F81BD"/>
      <name val="Calibri"/>
      <family val="2"/>
      <charset val="161"/>
      <scheme val="minor"/>
    </font>
    <font>
      <sz val="11"/>
      <color rgb="FFE26B0A"/>
      <name val="Calibri"/>
      <family val="2"/>
      <charset val="161"/>
      <scheme val="minor"/>
    </font>
    <font>
      <sz val="11"/>
      <color rgb="FF993300"/>
      <name val="Calibri"/>
      <family val="2"/>
      <charset val="161"/>
      <scheme val="minor"/>
    </font>
  </fonts>
  <fills count="8">
    <fill>
      <patternFill patternType="none"/>
    </fill>
    <fill>
      <patternFill patternType="gray125"/>
    </fill>
    <fill>
      <patternFill patternType="solid">
        <fgColor rgb="FF92D050"/>
        <bgColor indexed="64"/>
      </patternFill>
    </fill>
    <fill>
      <patternFill patternType="solid">
        <fgColor rgb="FFFABF8F"/>
        <bgColor indexed="64"/>
      </patternFill>
    </fill>
    <fill>
      <patternFill patternType="solid">
        <fgColor rgb="FFE1E0F7"/>
        <bgColor indexed="64"/>
      </patternFill>
    </fill>
    <fill>
      <patternFill patternType="solid">
        <fgColor rgb="FFDDD9C4"/>
        <bgColor indexed="64"/>
      </patternFill>
    </fill>
    <fill>
      <patternFill patternType="solid">
        <fgColor rgb="FFA6A6A6"/>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ck">
        <color rgb="FF000000"/>
      </left>
      <right style="thick">
        <color rgb="FF000000"/>
      </right>
      <top/>
      <bottom style="thick">
        <color rgb="FF000000"/>
      </bottom>
      <diagonal/>
    </border>
    <border>
      <left/>
      <right style="thick">
        <color rgb="FF000000"/>
      </right>
      <top/>
      <bottom style="thick">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0" fontId="2" fillId="0" borderId="0" applyNumberFormat="0" applyFill="0" applyBorder="0" applyAlignment="0" applyProtection="0"/>
  </cellStyleXfs>
  <cellXfs count="98">
    <xf numFmtId="0" fontId="0" fillId="0" borderId="0" xfId="0"/>
    <xf numFmtId="0" fontId="0" fillId="0" borderId="0" xfId="0" applyFont="1"/>
    <xf numFmtId="0" fontId="2" fillId="0" borderId="1" xfId="1" applyFont="1" applyFill="1" applyBorder="1" applyAlignment="1">
      <alignment vertical="center" wrapText="1"/>
    </xf>
    <xf numFmtId="0" fontId="2" fillId="0" borderId="1" xfId="1" applyBorder="1" applyAlignment="1">
      <alignment horizontal="center" vertical="center"/>
    </xf>
    <xf numFmtId="0" fontId="0" fillId="0" borderId="1" xfId="0" applyFont="1" applyBorder="1" applyAlignment="1">
      <alignment wrapText="1"/>
    </xf>
    <xf numFmtId="0" fontId="2" fillId="0" borderId="3" xfId="1" applyFill="1" applyBorder="1" applyAlignment="1">
      <alignment vertical="center" wrapText="1"/>
    </xf>
    <xf numFmtId="0" fontId="1" fillId="2" borderId="1" xfId="0" applyFont="1" applyFill="1" applyBorder="1" applyAlignment="1">
      <alignment horizontal="center" vertical="center" wrapText="1"/>
    </xf>
    <xf numFmtId="0" fontId="0" fillId="0" borderId="1" xfId="0" applyFont="1" applyBorder="1"/>
    <xf numFmtId="0" fontId="0"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1" xfId="1" applyBorder="1" applyAlignment="1">
      <alignment horizontal="center"/>
    </xf>
    <xf numFmtId="4" fontId="0" fillId="0" borderId="0" xfId="0" applyNumberFormat="1" applyFont="1"/>
    <xf numFmtId="4" fontId="6" fillId="2" borderId="0" xfId="0" applyNumberFormat="1" applyFont="1" applyFill="1" applyAlignment="1">
      <alignment horizontal="center"/>
    </xf>
    <xf numFmtId="4" fontId="6" fillId="2" borderId="0" xfId="0" applyNumberFormat="1" applyFont="1" applyFill="1"/>
    <xf numFmtId="0" fontId="6" fillId="2" borderId="0" xfId="0" applyFont="1" applyFill="1"/>
    <xf numFmtId="3" fontId="6" fillId="2" borderId="0" xfId="0" applyNumberFormat="1" applyFont="1" applyFill="1"/>
    <xf numFmtId="0" fontId="0" fillId="2" borderId="0" xfId="0" applyFont="1" applyFill="1"/>
    <xf numFmtId="3" fontId="0" fillId="2" borderId="0" xfId="0" applyNumberFormat="1" applyFont="1" applyFill="1"/>
    <xf numFmtId="4" fontId="0" fillId="2" borderId="0" xfId="0" applyNumberFormat="1" applyFont="1" applyFill="1"/>
    <xf numFmtId="0" fontId="2" fillId="0" borderId="0" xfId="1" applyFont="1"/>
    <xf numFmtId="0" fontId="5" fillId="4" borderId="6"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vertical="center" wrapText="1"/>
    </xf>
    <xf numFmtId="4" fontId="4" fillId="0" borderId="11" xfId="0" applyNumberFormat="1" applyFont="1" applyBorder="1" applyAlignment="1">
      <alignment horizontal="right" vertical="center" wrapText="1"/>
    </xf>
    <xf numFmtId="8" fontId="4" fillId="5" borderId="11" xfId="0" applyNumberFormat="1" applyFont="1" applyFill="1" applyBorder="1" applyAlignment="1">
      <alignment horizontal="right" vertical="center" wrapText="1"/>
    </xf>
    <xf numFmtId="0" fontId="0" fillId="0" borderId="11" xfId="0" applyFont="1" applyBorder="1" applyAlignment="1">
      <alignment vertical="center" wrapText="1"/>
    </xf>
    <xf numFmtId="0" fontId="0" fillId="0" borderId="11" xfId="0" applyFont="1" applyBorder="1" applyAlignment="1">
      <alignment vertical="center"/>
    </xf>
    <xf numFmtId="8" fontId="4" fillId="5" borderId="11" xfId="0" applyNumberFormat="1" applyFont="1" applyFill="1" applyBorder="1" applyAlignment="1">
      <alignment horizontal="right" vertical="center"/>
    </xf>
    <xf numFmtId="0" fontId="0" fillId="0" borderId="0" xfId="0" applyFont="1" applyAlignment="1">
      <alignment vertical="center"/>
    </xf>
    <xf numFmtId="8" fontId="4" fillId="0" borderId="11" xfId="0" applyNumberFormat="1" applyFont="1" applyBorder="1" applyAlignment="1">
      <alignment horizontal="right" vertical="center" wrapText="1"/>
    </xf>
    <xf numFmtId="0" fontId="4" fillId="0" borderId="11" xfId="0" applyFont="1" applyBorder="1" applyAlignment="1">
      <alignment horizontal="right" vertical="center" wrapText="1"/>
    </xf>
    <xf numFmtId="0" fontId="4" fillId="0" borderId="11" xfId="0" applyFont="1" applyBorder="1" applyAlignment="1">
      <alignment horizontal="right" vertical="center"/>
    </xf>
    <xf numFmtId="0" fontId="7" fillId="0" borderId="0" xfId="0" applyFont="1" applyAlignment="1">
      <alignment vertical="center"/>
    </xf>
    <xf numFmtId="3" fontId="4" fillId="0" borderId="11" xfId="0" applyNumberFormat="1" applyFont="1" applyBorder="1" applyAlignment="1">
      <alignment horizontal="right" vertical="center" wrapText="1"/>
    </xf>
    <xf numFmtId="8" fontId="8" fillId="0" borderId="11" xfId="0" applyNumberFormat="1" applyFont="1" applyBorder="1" applyAlignment="1">
      <alignment horizontal="right" vertical="center" wrapText="1"/>
    </xf>
    <xf numFmtId="0" fontId="4" fillId="0" borderId="14" xfId="0" applyFont="1" applyBorder="1" applyAlignment="1">
      <alignment vertical="center" wrapText="1"/>
    </xf>
    <xf numFmtId="0" fontId="0" fillId="0" borderId="0" xfId="0" applyFont="1" applyAlignment="1">
      <alignment vertical="center" wrapText="1"/>
    </xf>
    <xf numFmtId="4" fontId="6" fillId="2" borderId="0" xfId="0" applyNumberFormat="1" applyFont="1" applyFill="1" applyAlignment="1">
      <alignment vertical="center" wrapText="1"/>
    </xf>
    <xf numFmtId="3" fontId="6" fillId="2" borderId="0" xfId="0" applyNumberFormat="1" applyFont="1" applyFill="1" applyAlignment="1">
      <alignment vertical="center" wrapText="1"/>
    </xf>
    <xf numFmtId="0" fontId="6" fillId="2" borderId="0" xfId="0" applyFont="1" applyFill="1" applyAlignment="1">
      <alignment vertical="center" wrapText="1"/>
    </xf>
    <xf numFmtId="3" fontId="5" fillId="2" borderId="11" xfId="0" applyNumberFormat="1" applyFont="1" applyFill="1" applyBorder="1" applyAlignment="1">
      <alignment horizontal="right" vertical="center" wrapText="1"/>
    </xf>
    <xf numFmtId="0" fontId="5" fillId="4" borderId="7" xfId="0" applyFont="1" applyFill="1" applyBorder="1" applyAlignment="1">
      <alignment horizontal="center" vertical="center" wrapText="1"/>
    </xf>
    <xf numFmtId="0" fontId="5" fillId="4" borderId="11" xfId="0" applyFont="1" applyFill="1" applyBorder="1" applyAlignment="1">
      <alignment horizontal="center" vertical="center" wrapText="1"/>
    </xf>
    <xf numFmtId="4" fontId="5" fillId="2" borderId="11" xfId="0" applyNumberFormat="1" applyFont="1" applyFill="1" applyBorder="1" applyAlignment="1">
      <alignment horizontal="right" vertical="center" wrapText="1"/>
    </xf>
    <xf numFmtId="0" fontId="0" fillId="2" borderId="0" xfId="0" applyFont="1" applyFill="1" applyAlignment="1">
      <alignment horizontal="justify" vertical="center"/>
    </xf>
    <xf numFmtId="0" fontId="5" fillId="2" borderId="14" xfId="0" applyFont="1" applyFill="1" applyBorder="1" applyAlignment="1">
      <alignment vertical="center" wrapText="1"/>
    </xf>
    <xf numFmtId="0" fontId="5" fillId="6" borderId="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4" fillId="0" borderId="11" xfId="0" applyFont="1" applyBorder="1" applyAlignment="1">
      <alignment horizontal="center" vertical="center" wrapText="1"/>
    </xf>
    <xf numFmtId="8" fontId="4" fillId="7" borderId="11" xfId="0" applyNumberFormat="1" applyFont="1" applyFill="1" applyBorder="1" applyAlignment="1">
      <alignment horizontal="right" vertical="center" wrapText="1"/>
    </xf>
    <xf numFmtId="3" fontId="4" fillId="0" borderId="11" xfId="0" applyNumberFormat="1" applyFont="1" applyBorder="1" applyAlignment="1">
      <alignment horizontal="center" vertical="center" wrapText="1"/>
    </xf>
    <xf numFmtId="8" fontId="4" fillId="7" borderId="11" xfId="0" applyNumberFormat="1" applyFont="1" applyFill="1" applyBorder="1" applyAlignment="1">
      <alignment horizontal="center" vertical="center" wrapText="1"/>
    </xf>
    <xf numFmtId="8" fontId="4" fillId="5" borderId="7" xfId="0" applyNumberFormat="1" applyFont="1" applyFill="1" applyBorder="1" applyAlignment="1">
      <alignment horizontal="right" vertical="center" wrapText="1"/>
    </xf>
    <xf numFmtId="3" fontId="6" fillId="2" borderId="0" xfId="0" applyNumberFormat="1" applyFont="1" applyFill="1" applyAlignment="1">
      <alignment vertical="center"/>
    </xf>
    <xf numFmtId="0" fontId="1" fillId="2" borderId="1" xfId="0" applyFont="1" applyFill="1" applyBorder="1" applyAlignment="1">
      <alignment horizontal="center" vertical="center" wrapText="1"/>
    </xf>
    <xf numFmtId="0" fontId="0" fillId="0" borderId="1" xfId="0" applyFont="1" applyBorder="1" applyAlignment="1">
      <alignment horizontal="center"/>
    </xf>
    <xf numFmtId="0" fontId="0" fillId="0" borderId="18" xfId="0" applyFont="1" applyBorder="1" applyAlignment="1">
      <alignment vertical="center"/>
    </xf>
    <xf numFmtId="8" fontId="4" fillId="5" borderId="15" xfId="0" applyNumberFormat="1" applyFont="1" applyFill="1" applyBorder="1" applyAlignment="1">
      <alignment horizontal="right" vertical="center"/>
    </xf>
    <xf numFmtId="8" fontId="4" fillId="5" borderId="7" xfId="0" applyNumberFormat="1" applyFont="1" applyFill="1" applyBorder="1" applyAlignment="1">
      <alignment horizontal="right" vertical="center"/>
    </xf>
    <xf numFmtId="0" fontId="6" fillId="3" borderId="12" xfId="0" applyFont="1" applyFill="1" applyBorder="1" applyAlignment="1">
      <alignment horizontal="center" vertical="center"/>
    </xf>
    <xf numFmtId="0" fontId="4" fillId="7" borderId="8" xfId="0" applyFont="1" applyFill="1" applyBorder="1" applyAlignment="1">
      <alignment horizontal="right" vertical="center" wrapText="1"/>
    </xf>
    <xf numFmtId="0" fontId="4" fillId="7" borderId="13" xfId="0" applyFont="1" applyFill="1" applyBorder="1" applyAlignment="1">
      <alignment horizontal="right" vertical="center" wrapText="1"/>
    </xf>
    <xf numFmtId="0" fontId="4" fillId="7" borderId="10" xfId="0" applyFont="1" applyFill="1" applyBorder="1" applyAlignment="1">
      <alignment horizontal="right" vertical="center" wrapText="1"/>
    </xf>
    <xf numFmtId="0" fontId="5" fillId="6" borderId="8"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0" borderId="8" xfId="0" applyFont="1" applyBorder="1" applyAlignment="1">
      <alignment vertical="center" wrapText="1"/>
    </xf>
    <xf numFmtId="0" fontId="5" fillId="0" borderId="10" xfId="0" applyFont="1" applyBorder="1" applyAlignment="1">
      <alignment vertical="center" wrapText="1"/>
    </xf>
    <xf numFmtId="4" fontId="4" fillId="0" borderId="15" xfId="0" applyNumberFormat="1" applyFont="1" applyBorder="1" applyAlignment="1">
      <alignment horizontal="right" vertical="center" wrapText="1"/>
    </xf>
    <xf numFmtId="4" fontId="4" fillId="0" borderId="7" xfId="0" applyNumberFormat="1" applyFont="1" applyBorder="1" applyAlignment="1">
      <alignment horizontal="right" vertical="center" wrapText="1"/>
    </xf>
    <xf numFmtId="8" fontId="4" fillId="5" borderId="15" xfId="0" applyNumberFormat="1" applyFont="1" applyFill="1" applyBorder="1" applyAlignment="1">
      <alignment horizontal="right" vertical="center" wrapText="1"/>
    </xf>
    <xf numFmtId="8" fontId="4" fillId="5" borderId="7" xfId="0" applyNumberFormat="1" applyFont="1" applyFill="1" applyBorder="1" applyAlignment="1">
      <alignment horizontal="right" vertical="center" wrapText="1"/>
    </xf>
    <xf numFmtId="8" fontId="4" fillId="0" borderId="15" xfId="0" applyNumberFormat="1" applyFont="1" applyBorder="1" applyAlignment="1">
      <alignment horizontal="right" vertical="center" wrapText="1"/>
    </xf>
    <xf numFmtId="8" fontId="4" fillId="0" borderId="7" xfId="0" applyNumberFormat="1" applyFont="1" applyBorder="1" applyAlignment="1">
      <alignment horizontal="right" vertical="center" wrapText="1"/>
    </xf>
    <xf numFmtId="0" fontId="4" fillId="0" borderId="15" xfId="0" applyFont="1" applyBorder="1" applyAlignment="1">
      <alignment horizontal="right" vertical="center" wrapText="1"/>
    </xf>
    <xf numFmtId="0" fontId="4" fillId="0" borderId="7" xfId="0" applyFont="1" applyBorder="1" applyAlignment="1">
      <alignment horizontal="right" vertical="center" wrapText="1"/>
    </xf>
    <xf numFmtId="0" fontId="4" fillId="0" borderId="15"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vertical="center" wrapText="1"/>
    </xf>
    <xf numFmtId="0" fontId="4" fillId="0" borderId="10" xfId="0" applyFont="1" applyBorder="1" applyAlignment="1">
      <alignment vertical="center" wrapText="1"/>
    </xf>
    <xf numFmtId="0" fontId="5" fillId="4" borderId="8"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3" fontId="4" fillId="0" borderId="15" xfId="0" applyNumberFormat="1" applyFont="1" applyBorder="1" applyAlignment="1">
      <alignment horizontal="right" vertical="center" wrapText="1"/>
    </xf>
    <xf numFmtId="3" fontId="4" fillId="0" borderId="7" xfId="0" applyNumberFormat="1" applyFont="1" applyBorder="1" applyAlignment="1">
      <alignment horizontal="right" vertical="center" wrapText="1"/>
    </xf>
    <xf numFmtId="8" fontId="8" fillId="0" borderId="15" xfId="0" applyNumberFormat="1" applyFont="1" applyBorder="1" applyAlignment="1">
      <alignment horizontal="right" vertical="center" wrapText="1"/>
    </xf>
    <xf numFmtId="8" fontId="8" fillId="0" borderId="7" xfId="0" applyNumberFormat="1" applyFont="1" applyBorder="1" applyAlignment="1">
      <alignment horizontal="right" vertical="center" wrapText="1"/>
    </xf>
    <xf numFmtId="0" fontId="6" fillId="3" borderId="13" xfId="0" applyFont="1" applyFill="1" applyBorder="1" applyAlignment="1">
      <alignment horizontal="center" vertical="center"/>
    </xf>
    <xf numFmtId="0" fontId="4" fillId="0" borderId="15" xfId="0" applyFont="1" applyBorder="1" applyAlignment="1">
      <alignment vertical="center" wrapText="1"/>
    </xf>
    <xf numFmtId="0" fontId="4" fillId="0" borderId="7" xfId="0" applyFont="1" applyBorder="1" applyAlignment="1">
      <alignmen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left" vertical="center" wrapText="1"/>
    </xf>
  </cellXfs>
  <cellStyles count="2">
    <cellStyle name="Κανονικό" xfId="0" builtinId="0"/>
    <cellStyle name="Υπερ-σύνδεση"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asinotameio.gr/index.php/el/programmata-kai-dikaiouxoi/2-uncategorised/221-sinexizomena-pros-xrimatodotisi-erga-etous-2015"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prasinotameio.gr/images/2040_%CE%A5%CE%91_%CE%A3%CE%A5%CE%9D%CE%95%CE%A7%CE%99%CE%96%CE%9F%CE%9C%CE%95%CE%9D%CE%91_%CE%A4%CE%95%CE%9B.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prasinotameio.gr/images/odigos_poleodomikos_sxediasmos_2014.pdf" TargetMode="External"/><Relationship Id="rId1" Type="http://schemas.openxmlformats.org/officeDocument/2006/relationships/hyperlink" Target="http://www.prasinotameio.gr/images/proskliseis/prosklisi_pol_sxed_2014.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asinotameio.gr/images/%CE%91%CE%A0%CE%9F%CE%A6%CE%91%CE%A3%CE%97_88.2_%CE%BC%CE%B5_%CF%80%CE%AF%CE%BD%CE%B1%CE%BA%CE%B5%CF%82_%CE%9F%CE%A1%CE%98%CE%97_%CE%95%CE%A0%CE%91%CE%9D%CE%91%CE%9B%CE%97%CE%A8%CE%97_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workbookViewId="0">
      <selection activeCell="C6" sqref="C6"/>
    </sheetView>
  </sheetViews>
  <sheetFormatPr defaultRowHeight="15" x14ac:dyDescent="0.25"/>
  <cols>
    <col min="1" max="1" width="69" style="1" bestFit="1" customWidth="1"/>
    <col min="2" max="2" width="16" style="1" bestFit="1" customWidth="1"/>
    <col min="3" max="3" width="130.42578125" style="1" customWidth="1"/>
    <col min="4" max="16384" width="9.140625" style="1"/>
  </cols>
  <sheetData>
    <row r="1" spans="1:3" x14ac:dyDescent="0.25">
      <c r="A1" s="56" t="s">
        <v>105</v>
      </c>
      <c r="B1" s="57"/>
      <c r="C1" s="9" t="s">
        <v>0</v>
      </c>
    </row>
    <row r="2" spans="1:3" ht="30.75" thickBot="1" x14ac:dyDescent="0.3">
      <c r="A2" s="96"/>
      <c r="B2" s="97"/>
      <c r="C2" s="5" t="s">
        <v>106</v>
      </c>
    </row>
    <row r="3" spans="1:3" ht="15.75" thickTop="1" x14ac:dyDescent="0.25"/>
    <row r="4" spans="1:3" ht="135" x14ac:dyDescent="0.25">
      <c r="A4" s="4" t="s">
        <v>15</v>
      </c>
    </row>
    <row r="6" spans="1:3" ht="195" x14ac:dyDescent="0.25">
      <c r="A6" s="4" t="s">
        <v>16</v>
      </c>
    </row>
  </sheetData>
  <mergeCells count="1">
    <mergeCell ref="A1:B1"/>
  </mergeCells>
  <hyperlinks>
    <hyperlink ref="C2"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10" sqref="B10"/>
    </sheetView>
  </sheetViews>
  <sheetFormatPr defaultRowHeight="15" x14ac:dyDescent="0.25"/>
  <cols>
    <col min="1" max="1" width="10.28515625" bestFit="1" customWidth="1"/>
    <col min="2" max="2" width="177.85546875" bestFit="1" customWidth="1"/>
  </cols>
  <sheetData>
    <row r="1" spans="1:2" x14ac:dyDescent="0.25">
      <c r="A1" s="6" t="s">
        <v>1</v>
      </c>
      <c r="B1" s="6" t="s">
        <v>0</v>
      </c>
    </row>
    <row r="2" spans="1:2" ht="30" x14ac:dyDescent="0.25">
      <c r="A2" s="8" t="s">
        <v>107</v>
      </c>
      <c r="B2" s="3" t="s">
        <v>108</v>
      </c>
    </row>
  </sheetData>
  <hyperlinks>
    <hyperlink ref="B2"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
  <dimension ref="A1:B3"/>
  <sheetViews>
    <sheetView workbookViewId="0">
      <selection activeCell="B11" sqref="B11"/>
    </sheetView>
  </sheetViews>
  <sheetFormatPr defaultRowHeight="15" x14ac:dyDescent="0.25"/>
  <cols>
    <col min="1" max="1" width="61.5703125" style="1" bestFit="1" customWidth="1"/>
    <col min="2" max="2" width="77.140625" style="1" bestFit="1" customWidth="1"/>
    <col min="3" max="16384" width="9.140625" style="1"/>
  </cols>
  <sheetData>
    <row r="1" spans="1:2" x14ac:dyDescent="0.25">
      <c r="A1" s="6" t="s">
        <v>3</v>
      </c>
      <c r="B1" s="6" t="s">
        <v>0</v>
      </c>
    </row>
    <row r="2" spans="1:2" ht="30" x14ac:dyDescent="0.25">
      <c r="A2" s="2" t="s">
        <v>19</v>
      </c>
      <c r="B2" s="3" t="s">
        <v>20</v>
      </c>
    </row>
    <row r="3" spans="1:2" x14ac:dyDescent="0.25">
      <c r="A3" s="7" t="s">
        <v>17</v>
      </c>
      <c r="B3" s="11" t="s">
        <v>18</v>
      </c>
    </row>
  </sheetData>
  <hyperlinks>
    <hyperlink ref="B3" r:id="rId1"/>
    <hyperlink ref="B2"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0"/>
  <sheetViews>
    <sheetView topLeftCell="D122" workbookViewId="0">
      <selection activeCell="E132" sqref="E132"/>
    </sheetView>
  </sheetViews>
  <sheetFormatPr defaultRowHeight="15" x14ac:dyDescent="0.25"/>
  <cols>
    <col min="1" max="1" width="4.140625" style="1" bestFit="1" customWidth="1"/>
    <col min="2" max="2" width="17.85546875" style="1" bestFit="1" customWidth="1"/>
    <col min="3" max="3" width="25.85546875" style="1" bestFit="1" customWidth="1"/>
    <col min="4" max="4" width="56.85546875" style="1" customWidth="1"/>
    <col min="5" max="5" width="56.42578125" style="1" customWidth="1"/>
    <col min="6" max="6" width="44.42578125" style="1" customWidth="1"/>
    <col min="7" max="7" width="26.28515625" style="1" customWidth="1"/>
    <col min="8" max="8" width="18.42578125" style="1" customWidth="1"/>
    <col min="9" max="9" width="16.85546875" style="1" customWidth="1"/>
    <col min="10" max="10" width="19.140625" style="1" customWidth="1"/>
    <col min="11" max="11" width="24.42578125" style="1" customWidth="1"/>
    <col min="12" max="12" width="69.140625" style="1" customWidth="1"/>
    <col min="13" max="13" width="81.140625" style="1" customWidth="1"/>
    <col min="14" max="16384" width="9.140625" style="1"/>
  </cols>
  <sheetData>
    <row r="1" spans="1:13" ht="15.75" thickBot="1" x14ac:dyDescent="0.3">
      <c r="A1" s="93" t="s">
        <v>111</v>
      </c>
      <c r="B1" s="93"/>
      <c r="C1" s="93"/>
      <c r="D1" s="93"/>
      <c r="E1" s="93"/>
      <c r="F1" s="93"/>
      <c r="G1" s="93"/>
      <c r="H1" s="93"/>
      <c r="I1" s="93"/>
      <c r="J1" s="93"/>
      <c r="K1" s="93"/>
      <c r="L1" s="10" t="s">
        <v>21</v>
      </c>
      <c r="M1" s="10" t="s">
        <v>0</v>
      </c>
    </row>
    <row r="2" spans="1:13" ht="60.75" thickBot="1" x14ac:dyDescent="0.3">
      <c r="A2" s="21" t="s">
        <v>112</v>
      </c>
      <c r="B2" s="22" t="s">
        <v>113</v>
      </c>
      <c r="C2" s="22" t="s">
        <v>4</v>
      </c>
      <c r="D2" s="22" t="s">
        <v>2</v>
      </c>
      <c r="E2" s="22" t="s">
        <v>5</v>
      </c>
      <c r="F2" s="22" t="s">
        <v>114</v>
      </c>
      <c r="G2" s="22" t="s">
        <v>115</v>
      </c>
      <c r="H2" s="22" t="s">
        <v>116</v>
      </c>
      <c r="I2" s="22" t="s">
        <v>116</v>
      </c>
      <c r="J2" s="22" t="s">
        <v>116</v>
      </c>
      <c r="K2" s="22" t="s">
        <v>117</v>
      </c>
      <c r="L2" s="4" t="s">
        <v>109</v>
      </c>
      <c r="M2" s="20" t="s">
        <v>110</v>
      </c>
    </row>
    <row r="3" spans="1:13" ht="60.75" thickBot="1" x14ac:dyDescent="0.3">
      <c r="A3" s="23">
        <v>1</v>
      </c>
      <c r="B3" s="24" t="s">
        <v>118</v>
      </c>
      <c r="C3" s="24" t="s">
        <v>6</v>
      </c>
      <c r="D3" s="24" t="s">
        <v>22</v>
      </c>
      <c r="E3" s="24" t="s">
        <v>23</v>
      </c>
      <c r="F3" s="25">
        <v>29276.58</v>
      </c>
      <c r="G3" s="26">
        <v>29276.58</v>
      </c>
      <c r="H3" s="27"/>
      <c r="I3" s="27"/>
      <c r="J3" s="28"/>
      <c r="K3" s="29">
        <v>29276.58</v>
      </c>
    </row>
    <row r="4" spans="1:13" ht="45.75" thickBot="1" x14ac:dyDescent="0.3">
      <c r="A4" s="23">
        <v>2</v>
      </c>
      <c r="B4" s="24" t="s">
        <v>119</v>
      </c>
      <c r="C4" s="24" t="s">
        <v>11</v>
      </c>
      <c r="D4" s="24" t="s">
        <v>24</v>
      </c>
      <c r="E4" s="24" t="s">
        <v>24</v>
      </c>
      <c r="F4" s="25">
        <v>37415.660000000003</v>
      </c>
      <c r="G4" s="26">
        <v>37415.660000000003</v>
      </c>
      <c r="H4" s="27"/>
      <c r="I4" s="27"/>
      <c r="J4" s="28"/>
      <c r="K4" s="29">
        <v>37415.660000000003</v>
      </c>
    </row>
    <row r="5" spans="1:13" x14ac:dyDescent="0.25">
      <c r="F5" s="14">
        <f>SUM(F3:F4)</f>
        <v>66692.240000000005</v>
      </c>
      <c r="G5" s="14">
        <f t="shared" ref="G5:K5" si="0">SUM(G3:G4)</f>
        <v>66692.240000000005</v>
      </c>
      <c r="H5" s="14">
        <f t="shared" si="0"/>
        <v>0</v>
      </c>
      <c r="I5" s="14">
        <f t="shared" si="0"/>
        <v>0</v>
      </c>
      <c r="J5" s="14">
        <f t="shared" si="0"/>
        <v>0</v>
      </c>
      <c r="K5" s="14">
        <f t="shared" si="0"/>
        <v>66692.240000000005</v>
      </c>
    </row>
    <row r="6" spans="1:13" ht="15.75" thickBot="1" x14ac:dyDescent="0.3">
      <c r="A6" s="30"/>
    </row>
    <row r="7" spans="1:13" ht="30.75" thickBot="1" x14ac:dyDescent="0.3">
      <c r="A7" s="21" t="s">
        <v>112</v>
      </c>
      <c r="B7" s="22" t="s">
        <v>113</v>
      </c>
      <c r="C7" s="22" t="s">
        <v>4</v>
      </c>
      <c r="D7" s="22" t="s">
        <v>2</v>
      </c>
      <c r="E7" s="22" t="s">
        <v>5</v>
      </c>
      <c r="F7" s="22" t="s">
        <v>114</v>
      </c>
      <c r="G7" s="22" t="s">
        <v>115</v>
      </c>
      <c r="H7" s="22" t="s">
        <v>116</v>
      </c>
      <c r="I7" s="22" t="s">
        <v>116</v>
      </c>
      <c r="J7" s="22" t="s">
        <v>116</v>
      </c>
      <c r="K7" s="22" t="s">
        <v>117</v>
      </c>
    </row>
    <row r="8" spans="1:13" ht="30.75" thickBot="1" x14ac:dyDescent="0.3">
      <c r="A8" s="23">
        <v>3</v>
      </c>
      <c r="B8" s="24" t="s">
        <v>120</v>
      </c>
      <c r="C8" s="24" t="s">
        <v>25</v>
      </c>
      <c r="D8" s="24" t="s">
        <v>26</v>
      </c>
      <c r="E8" s="24" t="s">
        <v>26</v>
      </c>
      <c r="F8" s="25">
        <v>99909.41</v>
      </c>
      <c r="G8" s="26">
        <v>99901.41</v>
      </c>
      <c r="H8" s="31">
        <v>62180.11</v>
      </c>
      <c r="I8" s="27"/>
      <c r="J8" s="28"/>
      <c r="K8" s="29">
        <v>37721.300000000003</v>
      </c>
    </row>
    <row r="9" spans="1:13" ht="45.75" thickBot="1" x14ac:dyDescent="0.3">
      <c r="A9" s="23">
        <v>4</v>
      </c>
      <c r="B9" s="24" t="s">
        <v>121</v>
      </c>
      <c r="C9" s="24" t="s">
        <v>27</v>
      </c>
      <c r="D9" s="24" t="s">
        <v>28</v>
      </c>
      <c r="E9" s="24" t="s">
        <v>29</v>
      </c>
      <c r="F9" s="25">
        <v>1213627.47</v>
      </c>
      <c r="G9" s="26">
        <v>150000</v>
      </c>
      <c r="H9" s="31">
        <v>127158.16</v>
      </c>
      <c r="I9" s="32"/>
      <c r="J9" s="33"/>
      <c r="K9" s="29">
        <v>22841.84</v>
      </c>
    </row>
    <row r="10" spans="1:13" ht="45.75" thickBot="1" x14ac:dyDescent="0.3">
      <c r="A10" s="23">
        <v>5</v>
      </c>
      <c r="B10" s="24" t="s">
        <v>122</v>
      </c>
      <c r="C10" s="24" t="s">
        <v>31</v>
      </c>
      <c r="D10" s="24" t="s">
        <v>32</v>
      </c>
      <c r="E10" s="24" t="s">
        <v>32</v>
      </c>
      <c r="F10" s="25">
        <v>146581.67000000001</v>
      </c>
      <c r="G10" s="26">
        <v>58207.67</v>
      </c>
      <c r="H10" s="31">
        <v>56940.17</v>
      </c>
      <c r="I10" s="32"/>
      <c r="J10" s="33"/>
      <c r="K10" s="29">
        <v>1267.5</v>
      </c>
    </row>
    <row r="11" spans="1:13" x14ac:dyDescent="0.25">
      <c r="F11" s="14">
        <f>SUM(F8:F10)</f>
        <v>1460118.5499999998</v>
      </c>
      <c r="G11" s="14">
        <f t="shared" ref="G11:K11" si="1">SUM(G8:G10)</f>
        <v>308109.08</v>
      </c>
      <c r="H11" s="14">
        <f t="shared" si="1"/>
        <v>246278.44</v>
      </c>
      <c r="I11" s="14">
        <f t="shared" si="1"/>
        <v>0</v>
      </c>
      <c r="J11" s="14">
        <f t="shared" si="1"/>
        <v>0</v>
      </c>
      <c r="K11" s="14">
        <f t="shared" si="1"/>
        <v>61830.64</v>
      </c>
    </row>
    <row r="12" spans="1:13" ht="15.75" thickBot="1" x14ac:dyDescent="0.3">
      <c r="A12" s="30"/>
    </row>
    <row r="13" spans="1:13" ht="30.75" thickBot="1" x14ac:dyDescent="0.3">
      <c r="A13" s="21" t="s">
        <v>112</v>
      </c>
      <c r="B13" s="22" t="s">
        <v>113</v>
      </c>
      <c r="C13" s="22" t="s">
        <v>4</v>
      </c>
      <c r="D13" s="22" t="s">
        <v>2</v>
      </c>
      <c r="E13" s="22" t="s">
        <v>5</v>
      </c>
      <c r="F13" s="22" t="s">
        <v>114</v>
      </c>
      <c r="G13" s="22" t="s">
        <v>115</v>
      </c>
      <c r="H13" s="22" t="s">
        <v>116</v>
      </c>
      <c r="I13" s="22" t="s">
        <v>116</v>
      </c>
      <c r="J13" s="22" t="s">
        <v>116</v>
      </c>
      <c r="K13" s="22" t="s">
        <v>117</v>
      </c>
    </row>
    <row r="14" spans="1:13" ht="60.75" thickBot="1" x14ac:dyDescent="0.3">
      <c r="A14" s="23">
        <v>6</v>
      </c>
      <c r="B14" s="24" t="s">
        <v>123</v>
      </c>
      <c r="C14" s="24" t="s">
        <v>33</v>
      </c>
      <c r="D14" s="24" t="s">
        <v>34</v>
      </c>
      <c r="E14" s="24" t="s">
        <v>35</v>
      </c>
      <c r="F14" s="25">
        <v>84612.19</v>
      </c>
      <c r="G14" s="26">
        <v>84612.19</v>
      </c>
      <c r="H14" s="32"/>
      <c r="I14" s="32"/>
      <c r="J14" s="33"/>
      <c r="K14" s="29">
        <v>84612.19</v>
      </c>
    </row>
    <row r="15" spans="1:13" ht="60.75" thickBot="1" x14ac:dyDescent="0.3">
      <c r="A15" s="23">
        <v>7</v>
      </c>
      <c r="B15" s="24" t="s">
        <v>123</v>
      </c>
      <c r="C15" s="24" t="s">
        <v>33</v>
      </c>
      <c r="D15" s="24" t="s">
        <v>36</v>
      </c>
      <c r="E15" s="24" t="s">
        <v>37</v>
      </c>
      <c r="F15" s="25">
        <v>57028.82</v>
      </c>
      <c r="G15" s="26">
        <v>57028.82</v>
      </c>
      <c r="H15" s="32"/>
      <c r="I15" s="32"/>
      <c r="J15" s="33"/>
      <c r="K15" s="29">
        <v>57028.82</v>
      </c>
    </row>
    <row r="16" spans="1:13" ht="30.75" thickBot="1" x14ac:dyDescent="0.3">
      <c r="A16" s="23">
        <v>8</v>
      </c>
      <c r="B16" s="24" t="s">
        <v>12</v>
      </c>
      <c r="C16" s="24" t="s">
        <v>12</v>
      </c>
      <c r="D16" s="24" t="s">
        <v>13</v>
      </c>
      <c r="E16" s="24" t="s">
        <v>38</v>
      </c>
      <c r="F16" s="25">
        <v>7588.02</v>
      </c>
      <c r="G16" s="26">
        <v>6169.11</v>
      </c>
      <c r="H16" s="32"/>
      <c r="I16" s="32"/>
      <c r="J16" s="33"/>
      <c r="K16" s="29">
        <v>6169.11</v>
      </c>
    </row>
    <row r="17" spans="1:11" x14ac:dyDescent="0.25">
      <c r="F17" s="14">
        <f>SUM(F14:F16)</f>
        <v>149229.03</v>
      </c>
      <c r="G17" s="14">
        <f t="shared" ref="G17:K17" si="2">SUM(G14:G16)</f>
        <v>147810.12</v>
      </c>
      <c r="H17" s="14">
        <f t="shared" si="2"/>
        <v>0</v>
      </c>
      <c r="I17" s="14">
        <f t="shared" si="2"/>
        <v>0</v>
      </c>
      <c r="J17" s="14">
        <f t="shared" si="2"/>
        <v>0</v>
      </c>
      <c r="K17" s="14">
        <f t="shared" si="2"/>
        <v>147810.12</v>
      </c>
    </row>
    <row r="18" spans="1:11" ht="15.75" thickBot="1" x14ac:dyDescent="0.3">
      <c r="A18" s="34"/>
    </row>
    <row r="19" spans="1:11" ht="30.75" thickBot="1" x14ac:dyDescent="0.3">
      <c r="A19" s="21" t="s">
        <v>112</v>
      </c>
      <c r="B19" s="22" t="s">
        <v>113</v>
      </c>
      <c r="C19" s="22" t="s">
        <v>4</v>
      </c>
      <c r="D19" s="22" t="s">
        <v>2</v>
      </c>
      <c r="E19" s="22" t="s">
        <v>5</v>
      </c>
      <c r="F19" s="22" t="s">
        <v>114</v>
      </c>
      <c r="G19" s="22" t="s">
        <v>124</v>
      </c>
      <c r="H19" s="22" t="s">
        <v>116</v>
      </c>
      <c r="I19" s="22" t="s">
        <v>116</v>
      </c>
      <c r="J19" s="22" t="s">
        <v>116</v>
      </c>
      <c r="K19" s="22" t="s">
        <v>117</v>
      </c>
    </row>
    <row r="20" spans="1:11" ht="30.75" thickBot="1" x14ac:dyDescent="0.3">
      <c r="A20" s="23">
        <v>9</v>
      </c>
      <c r="B20" s="24" t="s">
        <v>12</v>
      </c>
      <c r="C20" s="24" t="s">
        <v>12</v>
      </c>
      <c r="D20" s="24" t="s">
        <v>13</v>
      </c>
      <c r="E20" s="24" t="s">
        <v>39</v>
      </c>
      <c r="F20" s="25">
        <v>11328.07</v>
      </c>
      <c r="G20" s="26">
        <v>9209.81</v>
      </c>
      <c r="H20" s="32"/>
      <c r="I20" s="32"/>
      <c r="J20" s="33"/>
      <c r="K20" s="29">
        <v>9209.81</v>
      </c>
    </row>
    <row r="21" spans="1:11" ht="30.75" thickBot="1" x14ac:dyDescent="0.3">
      <c r="A21" s="23">
        <v>10</v>
      </c>
      <c r="B21" s="24" t="s">
        <v>12</v>
      </c>
      <c r="C21" s="24" t="s">
        <v>12</v>
      </c>
      <c r="D21" s="24" t="s">
        <v>13</v>
      </c>
      <c r="E21" s="24" t="s">
        <v>40</v>
      </c>
      <c r="F21" s="25">
        <v>11247.62</v>
      </c>
      <c r="G21" s="26">
        <v>9144.4</v>
      </c>
      <c r="H21" s="32"/>
      <c r="I21" s="32"/>
      <c r="J21" s="33"/>
      <c r="K21" s="29">
        <v>9144.4</v>
      </c>
    </row>
    <row r="22" spans="1:11" ht="30.75" thickBot="1" x14ac:dyDescent="0.3">
      <c r="A22" s="23">
        <v>11</v>
      </c>
      <c r="B22" s="24" t="s">
        <v>125</v>
      </c>
      <c r="C22" s="24" t="s">
        <v>41</v>
      </c>
      <c r="D22" s="24" t="s">
        <v>42</v>
      </c>
      <c r="E22" s="24" t="s">
        <v>43</v>
      </c>
      <c r="F22" s="25">
        <v>37955.97</v>
      </c>
      <c r="G22" s="26">
        <v>33673.300000000003</v>
      </c>
      <c r="H22" s="31">
        <v>23571.31</v>
      </c>
      <c r="I22" s="32"/>
      <c r="J22" s="33"/>
      <c r="K22" s="29">
        <v>10101.99</v>
      </c>
    </row>
    <row r="23" spans="1:11" ht="45.75" thickBot="1" x14ac:dyDescent="0.3">
      <c r="A23" s="23">
        <v>12</v>
      </c>
      <c r="B23" s="24" t="s">
        <v>121</v>
      </c>
      <c r="C23" s="24" t="s">
        <v>44</v>
      </c>
      <c r="D23" s="24" t="s">
        <v>126</v>
      </c>
      <c r="E23" s="24" t="s">
        <v>189</v>
      </c>
      <c r="F23" s="25">
        <v>414810.92</v>
      </c>
      <c r="G23" s="26">
        <v>126838.48</v>
      </c>
      <c r="H23" s="32"/>
      <c r="I23" s="32"/>
      <c r="J23" s="33"/>
      <c r="K23" s="29">
        <v>126838.48</v>
      </c>
    </row>
    <row r="24" spans="1:11" x14ac:dyDescent="0.25">
      <c r="F24" s="14">
        <f>SUM(F20:F23)</f>
        <v>475342.57999999996</v>
      </c>
      <c r="G24" s="14">
        <f t="shared" ref="G24:K24" si="3">SUM(G20:G23)</f>
        <v>178865.99</v>
      </c>
      <c r="H24" s="14">
        <f t="shared" si="3"/>
        <v>23571.31</v>
      </c>
      <c r="I24" s="14">
        <f t="shared" si="3"/>
        <v>0</v>
      </c>
      <c r="J24" s="14">
        <f t="shared" si="3"/>
        <v>0</v>
      </c>
      <c r="K24" s="14">
        <f t="shared" si="3"/>
        <v>155294.68</v>
      </c>
    </row>
    <row r="25" spans="1:11" ht="15.75" thickBot="1" x14ac:dyDescent="0.3">
      <c r="A25" s="30"/>
    </row>
    <row r="26" spans="1:11" ht="27" customHeight="1" thickBot="1" x14ac:dyDescent="0.3">
      <c r="A26" s="21" t="s">
        <v>112</v>
      </c>
      <c r="B26" s="22" t="s">
        <v>113</v>
      </c>
      <c r="C26" s="22" t="s">
        <v>4</v>
      </c>
      <c r="D26" s="22" t="s">
        <v>2</v>
      </c>
      <c r="E26" s="22" t="s">
        <v>5</v>
      </c>
      <c r="F26" s="22" t="s">
        <v>114</v>
      </c>
      <c r="G26" s="22" t="s">
        <v>124</v>
      </c>
      <c r="H26" s="22" t="s">
        <v>116</v>
      </c>
      <c r="I26" s="22" t="s">
        <v>116</v>
      </c>
      <c r="J26" s="22" t="s">
        <v>116</v>
      </c>
      <c r="K26" s="22" t="s">
        <v>117</v>
      </c>
    </row>
    <row r="27" spans="1:11" ht="30.75" thickBot="1" x14ac:dyDescent="0.3">
      <c r="A27" s="23">
        <v>13</v>
      </c>
      <c r="B27" s="24" t="s">
        <v>121</v>
      </c>
      <c r="C27" s="24" t="s">
        <v>44</v>
      </c>
      <c r="D27" s="24" t="s">
        <v>127</v>
      </c>
      <c r="E27" s="24" t="s">
        <v>127</v>
      </c>
      <c r="F27" s="25">
        <v>396386.3</v>
      </c>
      <c r="G27" s="26">
        <v>88803.47</v>
      </c>
      <c r="H27" s="32"/>
      <c r="I27" s="32"/>
      <c r="J27" s="33"/>
      <c r="K27" s="29">
        <v>88803.47</v>
      </c>
    </row>
    <row r="28" spans="1:11" ht="45.75" thickBot="1" x14ac:dyDescent="0.3">
      <c r="A28" s="23">
        <v>14</v>
      </c>
      <c r="B28" s="24" t="s">
        <v>128</v>
      </c>
      <c r="C28" s="24" t="s">
        <v>45</v>
      </c>
      <c r="D28" s="24" t="s">
        <v>46</v>
      </c>
      <c r="E28" s="24" t="s">
        <v>47</v>
      </c>
      <c r="F28" s="35">
        <v>8610</v>
      </c>
      <c r="G28" s="26">
        <v>8610</v>
      </c>
      <c r="H28" s="31">
        <v>6027</v>
      </c>
      <c r="I28" s="32"/>
      <c r="J28" s="33"/>
      <c r="K28" s="29">
        <v>2583</v>
      </c>
    </row>
    <row r="29" spans="1:11" ht="30.75" thickBot="1" x14ac:dyDescent="0.3">
      <c r="A29" s="23">
        <v>15</v>
      </c>
      <c r="B29" s="24" t="s">
        <v>128</v>
      </c>
      <c r="C29" s="24" t="s">
        <v>45</v>
      </c>
      <c r="D29" s="24" t="s">
        <v>48</v>
      </c>
      <c r="E29" s="24" t="s">
        <v>49</v>
      </c>
      <c r="F29" s="35">
        <v>8610</v>
      </c>
      <c r="G29" s="26">
        <v>8610</v>
      </c>
      <c r="H29" s="36">
        <v>6035</v>
      </c>
      <c r="I29" s="32"/>
      <c r="J29" s="33"/>
      <c r="K29" s="29">
        <v>2575</v>
      </c>
    </row>
    <row r="30" spans="1:11" x14ac:dyDescent="0.25">
      <c r="F30" s="14">
        <f>SUM(F27:F29)</f>
        <v>413606.3</v>
      </c>
      <c r="G30" s="14">
        <f t="shared" ref="G30:K30" si="4">SUM(G27:G29)</f>
        <v>106023.47</v>
      </c>
      <c r="H30" s="14">
        <f t="shared" si="4"/>
        <v>12062</v>
      </c>
      <c r="I30" s="14">
        <f t="shared" si="4"/>
        <v>0</v>
      </c>
      <c r="J30" s="14">
        <f t="shared" si="4"/>
        <v>0</v>
      </c>
      <c r="K30" s="14">
        <f t="shared" si="4"/>
        <v>93961.47</v>
      </c>
    </row>
    <row r="31" spans="1:11" ht="15.75" thickBot="1" x14ac:dyDescent="0.3">
      <c r="A31" s="30"/>
    </row>
    <row r="32" spans="1:11" ht="30.75" thickBot="1" x14ac:dyDescent="0.3">
      <c r="A32" s="21" t="s">
        <v>112</v>
      </c>
      <c r="B32" s="22" t="s">
        <v>113</v>
      </c>
      <c r="C32" s="22" t="s">
        <v>4</v>
      </c>
      <c r="D32" s="22" t="s">
        <v>2</v>
      </c>
      <c r="E32" s="22" t="s">
        <v>5</v>
      </c>
      <c r="F32" s="22" t="s">
        <v>114</v>
      </c>
      <c r="G32" s="22" t="s">
        <v>124</v>
      </c>
      <c r="H32" s="22" t="s">
        <v>116</v>
      </c>
      <c r="I32" s="22" t="s">
        <v>116</v>
      </c>
      <c r="J32" s="22" t="s">
        <v>116</v>
      </c>
      <c r="K32" s="22" t="s">
        <v>117</v>
      </c>
    </row>
    <row r="33" spans="1:12" ht="45.75" thickBot="1" x14ac:dyDescent="0.3">
      <c r="A33" s="23">
        <v>16</v>
      </c>
      <c r="B33" s="24" t="s">
        <v>128</v>
      </c>
      <c r="C33" s="24" t="s">
        <v>45</v>
      </c>
      <c r="D33" s="24" t="s">
        <v>46</v>
      </c>
      <c r="E33" s="24" t="s">
        <v>50</v>
      </c>
      <c r="F33" s="25">
        <v>70380.600000000006</v>
      </c>
      <c r="G33" s="26">
        <v>56340.95</v>
      </c>
      <c r="H33" s="36">
        <v>26563.63</v>
      </c>
      <c r="I33" s="32"/>
      <c r="J33" s="33"/>
      <c r="K33" s="29">
        <v>29777.32</v>
      </c>
    </row>
    <row r="34" spans="1:12" ht="30.75" thickBot="1" x14ac:dyDescent="0.3">
      <c r="A34" s="23">
        <v>17</v>
      </c>
      <c r="B34" s="24" t="s">
        <v>129</v>
      </c>
      <c r="C34" s="24" t="s">
        <v>51</v>
      </c>
      <c r="D34" s="24" t="s">
        <v>52</v>
      </c>
      <c r="E34" s="24" t="s">
        <v>53</v>
      </c>
      <c r="F34" s="25">
        <v>171200.06</v>
      </c>
      <c r="G34" s="26">
        <v>61500</v>
      </c>
      <c r="H34" s="32"/>
      <c r="I34" s="32"/>
      <c r="J34" s="33"/>
      <c r="K34" s="29">
        <v>61500</v>
      </c>
    </row>
    <row r="35" spans="1:12" ht="30.75" thickBot="1" x14ac:dyDescent="0.3">
      <c r="A35" s="23">
        <v>18</v>
      </c>
      <c r="B35" s="24" t="s">
        <v>130</v>
      </c>
      <c r="C35" s="24" t="s">
        <v>54</v>
      </c>
      <c r="D35" s="24" t="s">
        <v>55</v>
      </c>
      <c r="E35" s="24" t="s">
        <v>56</v>
      </c>
      <c r="F35" s="25">
        <v>33000.29</v>
      </c>
      <c r="G35" s="26">
        <v>33000.29</v>
      </c>
      <c r="H35" s="32"/>
      <c r="I35" s="32"/>
      <c r="J35" s="33"/>
      <c r="K35" s="29">
        <v>33000.29</v>
      </c>
    </row>
    <row r="36" spans="1:12" ht="15.75" thickBot="1" x14ac:dyDescent="0.3">
      <c r="A36" s="23">
        <v>19</v>
      </c>
      <c r="B36" s="24" t="s">
        <v>131</v>
      </c>
      <c r="C36" s="24" t="s">
        <v>57</v>
      </c>
      <c r="D36" s="24" t="s">
        <v>58</v>
      </c>
      <c r="E36" s="24" t="s">
        <v>59</v>
      </c>
      <c r="F36" s="25">
        <v>78206.63</v>
      </c>
      <c r="G36" s="26">
        <v>60879.31</v>
      </c>
      <c r="H36" s="31">
        <v>47069.81</v>
      </c>
      <c r="I36" s="32"/>
      <c r="J36" s="33"/>
      <c r="K36" s="29">
        <v>13809.5</v>
      </c>
    </row>
    <row r="37" spans="1:12" x14ac:dyDescent="0.25">
      <c r="F37" s="14">
        <f>SUM(F33:F36)</f>
        <v>352787.58</v>
      </c>
      <c r="G37" s="14">
        <f t="shared" ref="G37:K37" si="5">SUM(G33:G36)</f>
        <v>211720.55</v>
      </c>
      <c r="H37" s="14">
        <f t="shared" si="5"/>
        <v>73633.440000000002</v>
      </c>
      <c r="I37" s="14">
        <f t="shared" si="5"/>
        <v>0</v>
      </c>
      <c r="J37" s="14">
        <f t="shared" si="5"/>
        <v>0</v>
      </c>
      <c r="K37" s="14">
        <f t="shared" si="5"/>
        <v>138087.11000000002</v>
      </c>
    </row>
    <row r="38" spans="1:12" ht="15.75" thickBot="1" x14ac:dyDescent="0.3">
      <c r="A38" s="30"/>
    </row>
    <row r="39" spans="1:12" ht="30.75" thickBot="1" x14ac:dyDescent="0.3">
      <c r="A39" s="21" t="s">
        <v>112</v>
      </c>
      <c r="B39" s="22" t="s">
        <v>113</v>
      </c>
      <c r="C39" s="22" t="s">
        <v>4</v>
      </c>
      <c r="D39" s="22" t="s">
        <v>2</v>
      </c>
      <c r="E39" s="22" t="s">
        <v>5</v>
      </c>
      <c r="F39" s="22" t="s">
        <v>114</v>
      </c>
      <c r="G39" s="22" t="s">
        <v>132</v>
      </c>
      <c r="H39" s="22" t="s">
        <v>133</v>
      </c>
      <c r="I39" s="22" t="s">
        <v>133</v>
      </c>
      <c r="J39" s="22" t="s">
        <v>133</v>
      </c>
      <c r="K39" s="22" t="s">
        <v>117</v>
      </c>
    </row>
    <row r="40" spans="1:12" ht="30.75" thickBot="1" x14ac:dyDescent="0.3">
      <c r="A40" s="23">
        <v>20</v>
      </c>
      <c r="B40" s="24" t="s">
        <v>118</v>
      </c>
      <c r="C40" s="24" t="s">
        <v>60</v>
      </c>
      <c r="D40" s="24" t="s">
        <v>61</v>
      </c>
      <c r="E40" s="24" t="s">
        <v>61</v>
      </c>
      <c r="F40" s="25">
        <v>10473.629999999999</v>
      </c>
      <c r="G40" s="26">
        <v>10473.629999999999</v>
      </c>
      <c r="H40" s="32"/>
      <c r="I40" s="32"/>
      <c r="J40" s="33"/>
      <c r="K40" s="29">
        <v>10473.629999999999</v>
      </c>
    </row>
    <row r="41" spans="1:12" ht="60.75" thickBot="1" x14ac:dyDescent="0.3">
      <c r="A41" s="23">
        <v>21</v>
      </c>
      <c r="B41" s="24" t="s">
        <v>131</v>
      </c>
      <c r="C41" s="24" t="s">
        <v>62</v>
      </c>
      <c r="D41" s="24" t="s">
        <v>63</v>
      </c>
      <c r="E41" s="24" t="s">
        <v>64</v>
      </c>
      <c r="F41" s="35">
        <v>92250</v>
      </c>
      <c r="G41" s="26">
        <v>73800</v>
      </c>
      <c r="H41" s="31">
        <v>15196.18</v>
      </c>
      <c r="I41" s="32"/>
      <c r="J41" s="33"/>
      <c r="K41" s="29">
        <v>58603.82</v>
      </c>
    </row>
    <row r="42" spans="1:12" ht="45.75" thickBot="1" x14ac:dyDescent="0.3">
      <c r="A42" s="23">
        <v>22</v>
      </c>
      <c r="B42" s="24" t="s">
        <v>134</v>
      </c>
      <c r="C42" s="24" t="s">
        <v>7</v>
      </c>
      <c r="D42" s="24" t="s">
        <v>135</v>
      </c>
      <c r="E42" s="24" t="s">
        <v>65</v>
      </c>
      <c r="F42" s="25">
        <v>148083.37</v>
      </c>
      <c r="G42" s="26">
        <v>120392.99</v>
      </c>
      <c r="H42" s="36">
        <v>96846.97</v>
      </c>
      <c r="I42" s="32"/>
      <c r="J42" s="33"/>
      <c r="K42" s="29">
        <v>23546.02</v>
      </c>
    </row>
    <row r="43" spans="1:12" x14ac:dyDescent="0.25">
      <c r="F43" s="14">
        <f>SUM(F40:F42)</f>
        <v>250807</v>
      </c>
      <c r="G43" s="14">
        <f t="shared" ref="G43:K43" si="6">SUM(G40:G42)</f>
        <v>204666.62</v>
      </c>
      <c r="H43" s="14">
        <f t="shared" si="6"/>
        <v>112043.15</v>
      </c>
      <c r="I43" s="14">
        <f t="shared" si="6"/>
        <v>0</v>
      </c>
      <c r="J43" s="14">
        <f t="shared" si="6"/>
        <v>0</v>
      </c>
      <c r="K43" s="14">
        <f t="shared" si="6"/>
        <v>92623.47</v>
      </c>
    </row>
    <row r="44" spans="1:12" ht="15.75" thickBot="1" x14ac:dyDescent="0.3">
      <c r="A44" s="30"/>
    </row>
    <row r="45" spans="1:12" ht="30.75" thickBot="1" x14ac:dyDescent="0.3">
      <c r="A45" s="21" t="s">
        <v>112</v>
      </c>
      <c r="B45" s="22" t="s">
        <v>113</v>
      </c>
      <c r="C45" s="81" t="s">
        <v>4</v>
      </c>
      <c r="D45" s="82"/>
      <c r="E45" s="22" t="s">
        <v>2</v>
      </c>
      <c r="F45" s="22" t="s">
        <v>5</v>
      </c>
      <c r="G45" s="22" t="s">
        <v>114</v>
      </c>
      <c r="H45" s="22" t="s">
        <v>124</v>
      </c>
      <c r="I45" s="22" t="s">
        <v>116</v>
      </c>
      <c r="J45" s="22" t="s">
        <v>116</v>
      </c>
      <c r="K45" s="22" t="s">
        <v>116</v>
      </c>
      <c r="L45" s="22" t="s">
        <v>117</v>
      </c>
    </row>
    <row r="46" spans="1:12" ht="60.75" thickBot="1" x14ac:dyDescent="0.3">
      <c r="A46" s="23">
        <v>23</v>
      </c>
      <c r="B46" s="79" t="s">
        <v>136</v>
      </c>
      <c r="C46" s="80"/>
      <c r="D46" s="24" t="s">
        <v>14</v>
      </c>
      <c r="E46" s="24" t="s">
        <v>66</v>
      </c>
      <c r="F46" s="24" t="s">
        <v>66</v>
      </c>
      <c r="G46" s="25">
        <v>320276.13</v>
      </c>
      <c r="H46" s="26">
        <v>81451.64</v>
      </c>
      <c r="I46" s="31">
        <v>33660.49</v>
      </c>
      <c r="J46" s="32"/>
      <c r="K46" s="33"/>
      <c r="L46" s="29">
        <v>47791.15</v>
      </c>
    </row>
    <row r="47" spans="1:12" ht="30" x14ac:dyDescent="0.25">
      <c r="A47" s="83">
        <v>24</v>
      </c>
      <c r="B47" s="85" t="s">
        <v>137</v>
      </c>
      <c r="C47" s="86"/>
      <c r="D47" s="94" t="s">
        <v>8</v>
      </c>
      <c r="E47" s="37" t="s">
        <v>138</v>
      </c>
      <c r="F47" s="94" t="s">
        <v>139</v>
      </c>
      <c r="G47" s="69">
        <v>27945.16</v>
      </c>
      <c r="H47" s="71">
        <v>27945.16</v>
      </c>
      <c r="I47" s="75"/>
      <c r="J47" s="75"/>
      <c r="K47" s="77"/>
      <c r="L47" s="59">
        <v>27945.16</v>
      </c>
    </row>
    <row r="48" spans="1:12" ht="15.75" thickBot="1" x14ac:dyDescent="0.3">
      <c r="A48" s="84"/>
      <c r="B48" s="87"/>
      <c r="C48" s="88"/>
      <c r="D48" s="95"/>
      <c r="E48" s="24" t="s">
        <v>67</v>
      </c>
      <c r="F48" s="95"/>
      <c r="G48" s="70"/>
      <c r="H48" s="72"/>
      <c r="I48" s="76"/>
      <c r="J48" s="76"/>
      <c r="K48" s="78"/>
      <c r="L48" s="60"/>
    </row>
    <row r="49" spans="1:13" ht="25.5" customHeight="1" x14ac:dyDescent="0.25">
      <c r="A49" s="83">
        <v>25</v>
      </c>
      <c r="B49" s="85" t="s">
        <v>137</v>
      </c>
      <c r="C49" s="86"/>
      <c r="D49" s="94" t="s">
        <v>8</v>
      </c>
      <c r="E49" s="37" t="s">
        <v>68</v>
      </c>
      <c r="F49" s="37" t="s">
        <v>68</v>
      </c>
      <c r="G49" s="69">
        <v>33699.79</v>
      </c>
      <c r="H49" s="71">
        <v>33699.79</v>
      </c>
      <c r="I49" s="75"/>
      <c r="J49" s="75"/>
      <c r="K49" s="77"/>
      <c r="L49" s="59">
        <v>33699.79</v>
      </c>
    </row>
    <row r="50" spans="1:13" ht="30.75" thickBot="1" x14ac:dyDescent="0.3">
      <c r="A50" s="84"/>
      <c r="B50" s="87"/>
      <c r="C50" s="88"/>
      <c r="D50" s="95"/>
      <c r="E50" s="24" t="s">
        <v>69</v>
      </c>
      <c r="F50" s="24" t="s">
        <v>69</v>
      </c>
      <c r="G50" s="70"/>
      <c r="H50" s="72"/>
      <c r="I50" s="76"/>
      <c r="J50" s="76"/>
      <c r="K50" s="78"/>
      <c r="L50" s="60"/>
    </row>
    <row r="51" spans="1:13" x14ac:dyDescent="0.25">
      <c r="A51" s="38"/>
      <c r="B51" s="38"/>
      <c r="C51" s="38"/>
      <c r="D51" s="38"/>
      <c r="E51" s="38"/>
      <c r="F51" s="38"/>
      <c r="G51" s="39">
        <f>SUM(G49)</f>
        <v>33699.79</v>
      </c>
      <c r="H51" s="39">
        <f t="shared" ref="H51:L51" si="7">SUM(H49)</f>
        <v>33699.79</v>
      </c>
      <c r="I51" s="39">
        <f t="shared" si="7"/>
        <v>0</v>
      </c>
      <c r="J51" s="39">
        <f t="shared" si="7"/>
        <v>0</v>
      </c>
      <c r="K51" s="39">
        <f t="shared" si="7"/>
        <v>0</v>
      </c>
      <c r="L51" s="39">
        <f t="shared" si="7"/>
        <v>33699.79</v>
      </c>
    </row>
    <row r="53" spans="1:13" ht="15.75" thickBot="1" x14ac:dyDescent="0.3">
      <c r="A53" s="30"/>
    </row>
    <row r="54" spans="1:13" ht="30.75" thickBot="1" x14ac:dyDescent="0.3">
      <c r="A54" s="21" t="s">
        <v>112</v>
      </c>
      <c r="B54" s="22" t="s">
        <v>113</v>
      </c>
      <c r="C54" s="81" t="s">
        <v>4</v>
      </c>
      <c r="D54" s="82"/>
      <c r="E54" s="22" t="s">
        <v>2</v>
      </c>
      <c r="F54" s="22" t="s">
        <v>5</v>
      </c>
      <c r="G54" s="22" t="s">
        <v>114</v>
      </c>
      <c r="H54" s="22" t="s">
        <v>124</v>
      </c>
      <c r="I54" s="22" t="s">
        <v>116</v>
      </c>
      <c r="J54" s="22" t="s">
        <v>116</v>
      </c>
      <c r="K54" s="22" t="s">
        <v>116</v>
      </c>
      <c r="L54" s="22" t="s">
        <v>117</v>
      </c>
    </row>
    <row r="55" spans="1:13" ht="90.75" thickBot="1" x14ac:dyDescent="0.3">
      <c r="A55" s="23">
        <v>26</v>
      </c>
      <c r="B55" s="79" t="s">
        <v>121</v>
      </c>
      <c r="C55" s="80"/>
      <c r="D55" s="24" t="s">
        <v>9</v>
      </c>
      <c r="E55" s="24" t="s">
        <v>70</v>
      </c>
      <c r="F55" s="24" t="s">
        <v>70</v>
      </c>
      <c r="G55" s="35">
        <v>15400</v>
      </c>
      <c r="H55" s="26">
        <v>12320</v>
      </c>
      <c r="I55" s="32"/>
      <c r="J55" s="32"/>
      <c r="K55" s="33"/>
      <c r="L55" s="29">
        <v>12320</v>
      </c>
    </row>
    <row r="56" spans="1:13" ht="45.75" thickBot="1" x14ac:dyDescent="0.3">
      <c r="A56" s="23">
        <v>27</v>
      </c>
      <c r="B56" s="79" t="s">
        <v>140</v>
      </c>
      <c r="C56" s="80"/>
      <c r="D56" s="24" t="s">
        <v>71</v>
      </c>
      <c r="E56" s="24" t="s">
        <v>72</v>
      </c>
      <c r="F56" s="24" t="s">
        <v>73</v>
      </c>
      <c r="G56" s="35">
        <v>20000</v>
      </c>
      <c r="H56" s="26">
        <v>20000</v>
      </c>
      <c r="I56" s="32"/>
      <c r="J56" s="32"/>
      <c r="K56" s="33"/>
      <c r="L56" s="29">
        <v>20000</v>
      </c>
    </row>
    <row r="57" spans="1:13" ht="45.75" thickBot="1" x14ac:dyDescent="0.3">
      <c r="A57" s="23">
        <v>28</v>
      </c>
      <c r="B57" s="79" t="s">
        <v>140</v>
      </c>
      <c r="C57" s="80"/>
      <c r="D57" s="24" t="s">
        <v>71</v>
      </c>
      <c r="E57" s="24" t="s">
        <v>74</v>
      </c>
      <c r="F57" s="24" t="s">
        <v>75</v>
      </c>
      <c r="G57" s="35">
        <v>50000</v>
      </c>
      <c r="H57" s="26">
        <v>50000</v>
      </c>
      <c r="I57" s="32"/>
      <c r="J57" s="32"/>
      <c r="K57" s="33"/>
      <c r="L57" s="29">
        <v>50000</v>
      </c>
    </row>
    <row r="58" spans="1:13" x14ac:dyDescent="0.25">
      <c r="A58" s="38"/>
      <c r="B58" s="38"/>
      <c r="C58" s="38"/>
      <c r="D58" s="38"/>
      <c r="E58" s="38"/>
      <c r="F58" s="38"/>
      <c r="G58" s="40">
        <f>SUM(G55:G57)</f>
        <v>85400</v>
      </c>
      <c r="H58" s="40">
        <f t="shared" ref="H58:L58" si="8">SUM(H55:H57)</f>
        <v>82320</v>
      </c>
      <c r="I58" s="40">
        <f t="shared" si="8"/>
        <v>0</v>
      </c>
      <c r="J58" s="40">
        <f t="shared" si="8"/>
        <v>0</v>
      </c>
      <c r="K58" s="40">
        <f t="shared" si="8"/>
        <v>0</v>
      </c>
      <c r="L58" s="40">
        <f t="shared" si="8"/>
        <v>82320</v>
      </c>
    </row>
    <row r="60" spans="1:13" ht="15.75" thickBot="1" x14ac:dyDescent="0.3">
      <c r="A60" s="30"/>
    </row>
    <row r="61" spans="1:13" ht="45.75" thickBot="1" x14ac:dyDescent="0.3">
      <c r="A61" s="21" t="s">
        <v>112</v>
      </c>
      <c r="B61" s="22" t="s">
        <v>113</v>
      </c>
      <c r="C61" s="81" t="s">
        <v>4</v>
      </c>
      <c r="D61" s="82"/>
      <c r="E61" s="81" t="s">
        <v>2</v>
      </c>
      <c r="F61" s="82"/>
      <c r="G61" s="22" t="s">
        <v>5</v>
      </c>
      <c r="H61" s="22" t="s">
        <v>114</v>
      </c>
      <c r="I61" s="22" t="s">
        <v>124</v>
      </c>
      <c r="J61" s="22" t="s">
        <v>116</v>
      </c>
      <c r="K61" s="22" t="s">
        <v>116</v>
      </c>
      <c r="L61" s="22" t="s">
        <v>116</v>
      </c>
      <c r="M61" s="22" t="s">
        <v>117</v>
      </c>
    </row>
    <row r="62" spans="1:13" ht="45" x14ac:dyDescent="0.25">
      <c r="A62" s="83">
        <v>29</v>
      </c>
      <c r="B62" s="85" t="s">
        <v>140</v>
      </c>
      <c r="C62" s="86"/>
      <c r="D62" s="94" t="s">
        <v>71</v>
      </c>
      <c r="E62" s="85" t="s">
        <v>76</v>
      </c>
      <c r="F62" s="86"/>
      <c r="G62" s="37" t="s">
        <v>77</v>
      </c>
      <c r="H62" s="89">
        <v>80000</v>
      </c>
      <c r="I62" s="71">
        <v>40000</v>
      </c>
      <c r="J62" s="75"/>
      <c r="K62" s="75"/>
      <c r="L62" s="77"/>
      <c r="M62" s="59">
        <v>40000</v>
      </c>
    </row>
    <row r="63" spans="1:13" ht="45.75" thickBot="1" x14ac:dyDescent="0.3">
      <c r="A63" s="84"/>
      <c r="B63" s="87"/>
      <c r="C63" s="88"/>
      <c r="D63" s="95"/>
      <c r="E63" s="87"/>
      <c r="F63" s="88"/>
      <c r="G63" s="24" t="s">
        <v>78</v>
      </c>
      <c r="H63" s="90"/>
      <c r="I63" s="72"/>
      <c r="J63" s="76"/>
      <c r="K63" s="76"/>
      <c r="L63" s="78"/>
      <c r="M63" s="60"/>
    </row>
    <row r="64" spans="1:13" ht="45.75" thickBot="1" x14ac:dyDescent="0.3">
      <c r="A64" s="23">
        <v>30</v>
      </c>
      <c r="B64" s="79" t="s">
        <v>121</v>
      </c>
      <c r="C64" s="80"/>
      <c r="D64" s="24" t="s">
        <v>79</v>
      </c>
      <c r="E64" s="79" t="s">
        <v>80</v>
      </c>
      <c r="F64" s="80"/>
      <c r="G64" s="24" t="s">
        <v>81</v>
      </c>
      <c r="H64" s="25">
        <v>40785.379999999997</v>
      </c>
      <c r="I64" s="26">
        <v>40785.379999999997</v>
      </c>
      <c r="J64" s="31">
        <v>12761.5</v>
      </c>
      <c r="K64" s="32"/>
      <c r="L64" s="33"/>
      <c r="M64" s="29">
        <v>28023.88</v>
      </c>
    </row>
    <row r="65" spans="1:13" ht="75.75" thickBot="1" x14ac:dyDescent="0.3">
      <c r="A65" s="23">
        <v>31</v>
      </c>
      <c r="B65" s="79" t="s">
        <v>121</v>
      </c>
      <c r="C65" s="80"/>
      <c r="D65" s="79" t="s">
        <v>79</v>
      </c>
      <c r="E65" s="80"/>
      <c r="F65" s="24" t="s">
        <v>80</v>
      </c>
      <c r="G65" s="24" t="s">
        <v>82</v>
      </c>
      <c r="H65" s="35">
        <v>130000</v>
      </c>
      <c r="I65" s="26">
        <v>130000</v>
      </c>
      <c r="J65" s="32"/>
      <c r="K65" s="32"/>
      <c r="L65" s="33"/>
      <c r="M65" s="29">
        <v>130000</v>
      </c>
    </row>
    <row r="66" spans="1:13" ht="75.75" thickBot="1" x14ac:dyDescent="0.3">
      <c r="A66" s="23">
        <v>32</v>
      </c>
      <c r="B66" s="79" t="s">
        <v>121</v>
      </c>
      <c r="C66" s="80"/>
      <c r="D66" s="79" t="s">
        <v>79</v>
      </c>
      <c r="E66" s="80"/>
      <c r="F66" s="24" t="s">
        <v>80</v>
      </c>
      <c r="G66" s="24" t="s">
        <v>83</v>
      </c>
      <c r="H66" s="35">
        <v>120000</v>
      </c>
      <c r="I66" s="26">
        <v>120000</v>
      </c>
      <c r="J66" s="32"/>
      <c r="K66" s="32"/>
      <c r="L66" s="33"/>
      <c r="M66" s="29">
        <v>120000</v>
      </c>
    </row>
    <row r="67" spans="1:13" x14ac:dyDescent="0.25">
      <c r="A67" s="38"/>
      <c r="B67" s="38"/>
      <c r="C67" s="38"/>
      <c r="D67" s="38"/>
      <c r="E67" s="38"/>
      <c r="F67" s="38"/>
      <c r="G67" s="38"/>
      <c r="H67" s="40">
        <f>SUM(H62:H66)</f>
        <v>370785.38</v>
      </c>
      <c r="I67" s="40">
        <f t="shared" ref="I67:M67" si="9">SUM(I62:I66)</f>
        <v>330785.38</v>
      </c>
      <c r="J67" s="40">
        <f t="shared" si="9"/>
        <v>12761.5</v>
      </c>
      <c r="K67" s="40">
        <f t="shared" si="9"/>
        <v>0</v>
      </c>
      <c r="L67" s="40">
        <f t="shared" si="9"/>
        <v>0</v>
      </c>
      <c r="M67" s="40">
        <f t="shared" si="9"/>
        <v>318023.88</v>
      </c>
    </row>
    <row r="69" spans="1:13" ht="15.75" thickBot="1" x14ac:dyDescent="0.3">
      <c r="A69" s="30"/>
    </row>
    <row r="70" spans="1:13" ht="45.75" thickBot="1" x14ac:dyDescent="0.3">
      <c r="A70" s="21" t="s">
        <v>112</v>
      </c>
      <c r="B70" s="22" t="s">
        <v>113</v>
      </c>
      <c r="C70" s="81" t="s">
        <v>4</v>
      </c>
      <c r="D70" s="82"/>
      <c r="E70" s="81" t="s">
        <v>2</v>
      </c>
      <c r="F70" s="82"/>
      <c r="G70" s="22" t="s">
        <v>5</v>
      </c>
      <c r="H70" s="22" t="s">
        <v>114</v>
      </c>
      <c r="I70" s="22" t="s">
        <v>124</v>
      </c>
      <c r="J70" s="22" t="s">
        <v>116</v>
      </c>
      <c r="K70" s="22" t="s">
        <v>116</v>
      </c>
      <c r="L70" s="22" t="s">
        <v>116</v>
      </c>
      <c r="M70" s="22" t="s">
        <v>117</v>
      </c>
    </row>
    <row r="71" spans="1:13" ht="75.75" thickBot="1" x14ac:dyDescent="0.3">
      <c r="A71" s="23">
        <v>33</v>
      </c>
      <c r="B71" s="79" t="s">
        <v>141</v>
      </c>
      <c r="C71" s="80"/>
      <c r="D71" s="79" t="s">
        <v>84</v>
      </c>
      <c r="E71" s="80"/>
      <c r="F71" s="24" t="s">
        <v>85</v>
      </c>
      <c r="G71" s="24" t="s">
        <v>85</v>
      </c>
      <c r="H71" s="25">
        <v>125289.03</v>
      </c>
      <c r="I71" s="26">
        <v>49700.39</v>
      </c>
      <c r="J71" s="31">
        <v>10568.28</v>
      </c>
      <c r="K71" s="31">
        <v>15982.24</v>
      </c>
      <c r="L71" s="31">
        <v>6027</v>
      </c>
      <c r="M71" s="29">
        <v>17122.87</v>
      </c>
    </row>
    <row r="72" spans="1:13" ht="60" x14ac:dyDescent="0.25">
      <c r="A72" s="83">
        <v>34</v>
      </c>
      <c r="B72" s="85" t="s">
        <v>142</v>
      </c>
      <c r="C72" s="86"/>
      <c r="D72" s="85" t="s">
        <v>10</v>
      </c>
      <c r="E72" s="86"/>
      <c r="F72" s="37" t="s">
        <v>143</v>
      </c>
      <c r="G72" s="37" t="s">
        <v>143</v>
      </c>
      <c r="H72" s="75" t="s">
        <v>145</v>
      </c>
      <c r="I72" s="71">
        <v>14562.38</v>
      </c>
      <c r="J72" s="91">
        <v>13552.5</v>
      </c>
      <c r="K72" s="75"/>
      <c r="L72" s="77"/>
      <c r="M72" s="59">
        <v>1009.88</v>
      </c>
    </row>
    <row r="73" spans="1:13" ht="60.75" thickBot="1" x14ac:dyDescent="0.3">
      <c r="A73" s="84"/>
      <c r="B73" s="87"/>
      <c r="C73" s="88"/>
      <c r="D73" s="87"/>
      <c r="E73" s="88"/>
      <c r="F73" s="24" t="s">
        <v>144</v>
      </c>
      <c r="G73" s="24" t="s">
        <v>190</v>
      </c>
      <c r="H73" s="76"/>
      <c r="I73" s="72"/>
      <c r="J73" s="92"/>
      <c r="K73" s="76"/>
      <c r="L73" s="78"/>
      <c r="M73" s="60"/>
    </row>
    <row r="74" spans="1:13" ht="60" x14ac:dyDescent="0.25">
      <c r="A74" s="83">
        <v>35</v>
      </c>
      <c r="B74" s="85" t="s">
        <v>142</v>
      </c>
      <c r="C74" s="86"/>
      <c r="D74" s="85" t="s">
        <v>10</v>
      </c>
      <c r="E74" s="86"/>
      <c r="F74" s="37" t="s">
        <v>143</v>
      </c>
      <c r="G74" s="37" t="s">
        <v>143</v>
      </c>
      <c r="H74" s="89">
        <v>15636</v>
      </c>
      <c r="I74" s="71">
        <v>15636</v>
      </c>
      <c r="J74" s="73">
        <v>5719.5</v>
      </c>
      <c r="K74" s="75"/>
      <c r="L74" s="77"/>
      <c r="M74" s="59">
        <v>9916.5</v>
      </c>
    </row>
    <row r="75" spans="1:13" ht="45.75" thickBot="1" x14ac:dyDescent="0.3">
      <c r="A75" s="84"/>
      <c r="B75" s="87"/>
      <c r="C75" s="88"/>
      <c r="D75" s="87"/>
      <c r="E75" s="88"/>
      <c r="F75" s="24" t="s">
        <v>146</v>
      </c>
      <c r="G75" s="24" t="s">
        <v>146</v>
      </c>
      <c r="H75" s="90"/>
      <c r="I75" s="72"/>
      <c r="J75" s="74"/>
      <c r="K75" s="76"/>
      <c r="L75" s="78"/>
      <c r="M75" s="60"/>
    </row>
    <row r="76" spans="1:13" x14ac:dyDescent="0.25">
      <c r="A76" s="38"/>
      <c r="B76" s="38"/>
      <c r="C76" s="38"/>
      <c r="D76" s="38"/>
      <c r="E76" s="38"/>
      <c r="F76" s="38"/>
      <c r="G76" s="38"/>
      <c r="H76" s="39">
        <f>SUM(H71:H75)</f>
        <v>140925.03</v>
      </c>
      <c r="I76" s="39">
        <f t="shared" ref="I76:M76" si="10">SUM(I71:I75)</f>
        <v>79898.76999999999</v>
      </c>
      <c r="J76" s="39">
        <f t="shared" si="10"/>
        <v>29840.28</v>
      </c>
      <c r="K76" s="39">
        <f t="shared" si="10"/>
        <v>15982.24</v>
      </c>
      <c r="L76" s="39">
        <f t="shared" si="10"/>
        <v>6027</v>
      </c>
      <c r="M76" s="39">
        <f t="shared" si="10"/>
        <v>28049.25</v>
      </c>
    </row>
    <row r="78" spans="1:13" ht="15.75" thickBot="1" x14ac:dyDescent="0.3">
      <c r="A78" s="30"/>
    </row>
    <row r="79" spans="1:13" ht="45.75" thickBot="1" x14ac:dyDescent="0.3">
      <c r="A79" s="21" t="s">
        <v>112</v>
      </c>
      <c r="B79" s="22" t="s">
        <v>113</v>
      </c>
      <c r="C79" s="81" t="s">
        <v>4</v>
      </c>
      <c r="D79" s="82"/>
      <c r="E79" s="81" t="s">
        <v>2</v>
      </c>
      <c r="F79" s="82"/>
      <c r="G79" s="22" t="s">
        <v>5</v>
      </c>
      <c r="H79" s="22" t="s">
        <v>114</v>
      </c>
      <c r="I79" s="22" t="s">
        <v>124</v>
      </c>
      <c r="J79" s="22" t="s">
        <v>116</v>
      </c>
      <c r="K79" s="22" t="s">
        <v>116</v>
      </c>
      <c r="L79" s="22" t="s">
        <v>116</v>
      </c>
      <c r="M79" s="22" t="s">
        <v>117</v>
      </c>
    </row>
    <row r="80" spans="1:13" ht="60" x14ac:dyDescent="0.25">
      <c r="A80" s="83">
        <v>36</v>
      </c>
      <c r="B80" s="85" t="s">
        <v>142</v>
      </c>
      <c r="C80" s="86"/>
      <c r="D80" s="85" t="s">
        <v>10</v>
      </c>
      <c r="E80" s="86"/>
      <c r="F80" s="37" t="s">
        <v>143</v>
      </c>
      <c r="G80" s="37" t="s">
        <v>143</v>
      </c>
      <c r="H80" s="69">
        <v>60832.76</v>
      </c>
      <c r="I80" s="71">
        <v>20000</v>
      </c>
      <c r="J80" s="75"/>
      <c r="K80" s="75"/>
      <c r="L80" s="77"/>
      <c r="M80" s="59">
        <v>20000</v>
      </c>
    </row>
    <row r="81" spans="1:13" ht="75.75" thickBot="1" x14ac:dyDescent="0.3">
      <c r="A81" s="84"/>
      <c r="B81" s="87"/>
      <c r="C81" s="88"/>
      <c r="D81" s="87"/>
      <c r="E81" s="88"/>
      <c r="F81" s="24" t="s">
        <v>147</v>
      </c>
      <c r="G81" s="24" t="s">
        <v>191</v>
      </c>
      <c r="H81" s="70"/>
      <c r="I81" s="72"/>
      <c r="J81" s="76"/>
      <c r="K81" s="76"/>
      <c r="L81" s="78"/>
      <c r="M81" s="60"/>
    </row>
    <row r="82" spans="1:13" ht="135.75" thickBot="1" x14ac:dyDescent="0.3">
      <c r="A82" s="23">
        <v>37</v>
      </c>
      <c r="B82" s="79" t="s">
        <v>142</v>
      </c>
      <c r="C82" s="80"/>
      <c r="D82" s="79" t="s">
        <v>10</v>
      </c>
      <c r="E82" s="80"/>
      <c r="F82" s="24" t="s">
        <v>148</v>
      </c>
      <c r="G82" s="24" t="s">
        <v>192</v>
      </c>
      <c r="H82" s="27">
        <v>0</v>
      </c>
      <c r="I82" s="26">
        <v>15000</v>
      </c>
      <c r="J82" s="36">
        <v>2092.23</v>
      </c>
      <c r="K82" s="32"/>
      <c r="L82" s="33"/>
      <c r="M82" s="29">
        <v>12907.77</v>
      </c>
    </row>
    <row r="83" spans="1:13" x14ac:dyDescent="0.25">
      <c r="A83" s="38"/>
      <c r="B83" s="38"/>
      <c r="C83" s="38"/>
      <c r="D83" s="38"/>
      <c r="E83" s="38"/>
      <c r="F83" s="38"/>
      <c r="G83" s="38"/>
      <c r="H83" s="39">
        <f>SUM(H80:H82)</f>
        <v>60832.76</v>
      </c>
      <c r="I83" s="39">
        <f t="shared" ref="I83:M83" si="11">SUM(I80:I82)</f>
        <v>35000</v>
      </c>
      <c r="J83" s="39">
        <f t="shared" si="11"/>
        <v>2092.23</v>
      </c>
      <c r="K83" s="39">
        <f t="shared" si="11"/>
        <v>0</v>
      </c>
      <c r="L83" s="39">
        <f t="shared" si="11"/>
        <v>0</v>
      </c>
      <c r="M83" s="39">
        <f t="shared" si="11"/>
        <v>32907.770000000004</v>
      </c>
    </row>
    <row r="85" spans="1:13" ht="15.75" thickBot="1" x14ac:dyDescent="0.3">
      <c r="A85" s="30"/>
    </row>
    <row r="86" spans="1:13" ht="45.75" thickBot="1" x14ac:dyDescent="0.3">
      <c r="A86" s="21" t="s">
        <v>112</v>
      </c>
      <c r="B86" s="22" t="s">
        <v>113</v>
      </c>
      <c r="C86" s="81" t="s">
        <v>4</v>
      </c>
      <c r="D86" s="82"/>
      <c r="E86" s="81" t="s">
        <v>2</v>
      </c>
      <c r="F86" s="82"/>
      <c r="G86" s="22" t="s">
        <v>5</v>
      </c>
      <c r="H86" s="22" t="s">
        <v>114</v>
      </c>
      <c r="I86" s="22" t="s">
        <v>124</v>
      </c>
      <c r="J86" s="22" t="s">
        <v>116</v>
      </c>
      <c r="K86" s="22" t="s">
        <v>116</v>
      </c>
      <c r="L86" s="22" t="s">
        <v>116</v>
      </c>
      <c r="M86" s="22" t="s">
        <v>117</v>
      </c>
    </row>
    <row r="87" spans="1:13" ht="120.75" thickBot="1" x14ac:dyDescent="0.3">
      <c r="A87" s="23">
        <v>38</v>
      </c>
      <c r="B87" s="79" t="s">
        <v>142</v>
      </c>
      <c r="C87" s="80"/>
      <c r="D87" s="79" t="s">
        <v>10</v>
      </c>
      <c r="E87" s="80"/>
      <c r="F87" s="24" t="s">
        <v>149</v>
      </c>
      <c r="G87" s="24" t="s">
        <v>193</v>
      </c>
      <c r="H87" s="27"/>
      <c r="I87" s="26">
        <v>10000</v>
      </c>
      <c r="J87" s="32"/>
      <c r="K87" s="32"/>
      <c r="L87" s="33"/>
      <c r="M87" s="29">
        <v>10000</v>
      </c>
    </row>
    <row r="88" spans="1:13" ht="60" x14ac:dyDescent="0.25">
      <c r="A88" s="83">
        <v>39</v>
      </c>
      <c r="B88" s="85" t="s">
        <v>142</v>
      </c>
      <c r="C88" s="86"/>
      <c r="D88" s="85" t="s">
        <v>10</v>
      </c>
      <c r="E88" s="86"/>
      <c r="F88" s="37" t="s">
        <v>143</v>
      </c>
      <c r="G88" s="37" t="s">
        <v>143</v>
      </c>
      <c r="H88" s="69">
        <v>97534.52</v>
      </c>
      <c r="I88" s="71">
        <v>48819.42</v>
      </c>
      <c r="J88" s="73">
        <v>27069.51</v>
      </c>
      <c r="K88" s="75"/>
      <c r="L88" s="77"/>
      <c r="M88" s="59">
        <v>21749.91</v>
      </c>
    </row>
    <row r="89" spans="1:13" ht="90.75" thickBot="1" x14ac:dyDescent="0.3">
      <c r="A89" s="84"/>
      <c r="B89" s="87"/>
      <c r="C89" s="88"/>
      <c r="D89" s="87"/>
      <c r="E89" s="88"/>
      <c r="F89" s="24" t="s">
        <v>150</v>
      </c>
      <c r="G89" s="24" t="s">
        <v>194</v>
      </c>
      <c r="H89" s="70"/>
      <c r="I89" s="72"/>
      <c r="J89" s="74"/>
      <c r="K89" s="76"/>
      <c r="L89" s="78"/>
      <c r="M89" s="60"/>
    </row>
    <row r="90" spans="1:13" x14ac:dyDescent="0.25">
      <c r="A90" s="38"/>
      <c r="B90" s="38"/>
      <c r="C90" s="38"/>
      <c r="D90" s="38"/>
      <c r="E90" s="38"/>
      <c r="F90" s="38"/>
      <c r="G90" s="38"/>
      <c r="H90" s="41">
        <f>SUM(H87:H89)</f>
        <v>97534.52</v>
      </c>
      <c r="I90" s="41">
        <f t="shared" ref="I90:M90" si="12">SUM(I87:I89)</f>
        <v>58819.42</v>
      </c>
      <c r="J90" s="41">
        <f t="shared" si="12"/>
        <v>27069.51</v>
      </c>
      <c r="K90" s="41">
        <f t="shared" si="12"/>
        <v>0</v>
      </c>
      <c r="L90" s="41">
        <f t="shared" si="12"/>
        <v>0</v>
      </c>
      <c r="M90" s="41">
        <f t="shared" si="12"/>
        <v>31749.91</v>
      </c>
    </row>
    <row r="92" spans="1:13" ht="15.75" thickBot="1" x14ac:dyDescent="0.3">
      <c r="A92" s="30"/>
    </row>
    <row r="93" spans="1:13" ht="30.75" thickBot="1" x14ac:dyDescent="0.3">
      <c r="A93" s="21" t="s">
        <v>112</v>
      </c>
      <c r="B93" s="22" t="s">
        <v>113</v>
      </c>
      <c r="C93" s="22" t="s">
        <v>4</v>
      </c>
      <c r="D93" s="22" t="s">
        <v>2</v>
      </c>
      <c r="E93" s="22" t="s">
        <v>5</v>
      </c>
      <c r="F93" s="22" t="s">
        <v>114</v>
      </c>
      <c r="G93" s="22" t="s">
        <v>132</v>
      </c>
      <c r="H93" s="22" t="s">
        <v>133</v>
      </c>
      <c r="I93" s="22" t="s">
        <v>133</v>
      </c>
      <c r="J93" s="22" t="s">
        <v>133</v>
      </c>
      <c r="K93" s="22" t="s">
        <v>117</v>
      </c>
    </row>
    <row r="94" spans="1:13" ht="60.75" thickBot="1" x14ac:dyDescent="0.3">
      <c r="A94" s="23">
        <v>40</v>
      </c>
      <c r="B94" s="24" t="s">
        <v>142</v>
      </c>
      <c r="C94" s="24" t="s">
        <v>10</v>
      </c>
      <c r="D94" s="24" t="s">
        <v>151</v>
      </c>
      <c r="E94" s="24" t="s">
        <v>195</v>
      </c>
      <c r="F94" s="27"/>
      <c r="G94" s="26">
        <v>45000</v>
      </c>
      <c r="H94" s="36">
        <v>31067.62</v>
      </c>
      <c r="I94" s="32"/>
      <c r="J94" s="33"/>
      <c r="K94" s="29">
        <v>13932.38</v>
      </c>
    </row>
    <row r="95" spans="1:13" ht="30.75" thickBot="1" x14ac:dyDescent="0.3">
      <c r="A95" s="23">
        <v>41</v>
      </c>
      <c r="B95" s="24" t="s">
        <v>131</v>
      </c>
      <c r="C95" s="24" t="s">
        <v>86</v>
      </c>
      <c r="D95" s="24" t="s">
        <v>87</v>
      </c>
      <c r="E95" s="24" t="s">
        <v>87</v>
      </c>
      <c r="F95" s="25">
        <v>191998.07999999999</v>
      </c>
      <c r="G95" s="26">
        <v>191998.07999999999</v>
      </c>
      <c r="H95" s="31">
        <v>71494.27</v>
      </c>
      <c r="I95" s="31">
        <v>80415.240000000005</v>
      </c>
      <c r="J95" s="28"/>
      <c r="K95" s="29">
        <v>40088.57</v>
      </c>
    </row>
    <row r="96" spans="1:13" ht="45.75" thickBot="1" x14ac:dyDescent="0.3">
      <c r="A96" s="23">
        <v>42</v>
      </c>
      <c r="B96" s="24" t="s">
        <v>152</v>
      </c>
      <c r="C96" s="24" t="s">
        <v>88</v>
      </c>
      <c r="D96" s="24" t="s">
        <v>153</v>
      </c>
      <c r="E96" s="24" t="s">
        <v>89</v>
      </c>
      <c r="F96" s="35">
        <v>20000</v>
      </c>
      <c r="G96" s="26">
        <v>20000</v>
      </c>
      <c r="H96" s="32"/>
      <c r="I96" s="32"/>
      <c r="J96" s="33"/>
      <c r="K96" s="29">
        <v>20000</v>
      </c>
    </row>
    <row r="97" spans="1:19" ht="45.75" thickBot="1" x14ac:dyDescent="0.3">
      <c r="A97" s="23">
        <v>43</v>
      </c>
      <c r="B97" s="24" t="s">
        <v>152</v>
      </c>
      <c r="C97" s="24" t="s">
        <v>88</v>
      </c>
      <c r="D97" s="24" t="s">
        <v>153</v>
      </c>
      <c r="E97" s="24" t="s">
        <v>90</v>
      </c>
      <c r="F97" s="35">
        <v>22000</v>
      </c>
      <c r="G97" s="26">
        <v>22000</v>
      </c>
      <c r="H97" s="32"/>
      <c r="I97" s="32"/>
      <c r="J97" s="33"/>
      <c r="K97" s="29">
        <v>22000</v>
      </c>
    </row>
    <row r="98" spans="1:19" ht="15.75" thickBot="1" x14ac:dyDescent="0.3">
      <c r="A98" s="23"/>
      <c r="B98" s="24"/>
      <c r="C98" s="24"/>
      <c r="D98" s="24"/>
      <c r="E98" s="24"/>
      <c r="F98" s="42">
        <f>SUM(F94:F97)</f>
        <v>233998.07999999999</v>
      </c>
      <c r="G98" s="42">
        <f t="shared" ref="G98:K98" si="13">SUM(G94:G97)</f>
        <v>278998.07999999996</v>
      </c>
      <c r="H98" s="42">
        <f t="shared" si="13"/>
        <v>102561.89</v>
      </c>
      <c r="I98" s="42">
        <f t="shared" si="13"/>
        <v>80415.240000000005</v>
      </c>
      <c r="J98" s="42">
        <f t="shared" si="13"/>
        <v>0</v>
      </c>
      <c r="K98" s="42">
        <f t="shared" si="13"/>
        <v>96020.95</v>
      </c>
    </row>
    <row r="99" spans="1:19" ht="30.75" thickBot="1" x14ac:dyDescent="0.3">
      <c r="A99" s="43" t="s">
        <v>112</v>
      </c>
      <c r="B99" s="44" t="s">
        <v>113</v>
      </c>
      <c r="C99" s="44" t="s">
        <v>4</v>
      </c>
      <c r="D99" s="44" t="s">
        <v>2</v>
      </c>
      <c r="E99" s="44" t="s">
        <v>5</v>
      </c>
      <c r="F99" s="44" t="s">
        <v>114</v>
      </c>
      <c r="G99" s="44" t="s">
        <v>132</v>
      </c>
      <c r="H99" s="44" t="s">
        <v>133</v>
      </c>
      <c r="I99" s="44" t="s">
        <v>133</v>
      </c>
      <c r="J99" s="44" t="s">
        <v>133</v>
      </c>
      <c r="K99" s="44" t="s">
        <v>117</v>
      </c>
    </row>
    <row r="100" spans="1:19" ht="30.75" thickBot="1" x14ac:dyDescent="0.3">
      <c r="A100" s="23">
        <v>44</v>
      </c>
      <c r="B100" s="24" t="s">
        <v>121</v>
      </c>
      <c r="C100" s="24" t="s">
        <v>91</v>
      </c>
      <c r="D100" s="24" t="s">
        <v>92</v>
      </c>
      <c r="E100" s="24" t="s">
        <v>93</v>
      </c>
      <c r="F100" s="25">
        <v>63132.55</v>
      </c>
      <c r="G100" s="26">
        <v>63132.55</v>
      </c>
      <c r="H100" s="32"/>
      <c r="I100" s="32"/>
      <c r="J100" s="33"/>
      <c r="K100" s="29">
        <v>63132.55</v>
      </c>
    </row>
    <row r="101" spans="1:19" ht="15.75" thickBot="1" x14ac:dyDescent="0.3">
      <c r="A101" s="23"/>
      <c r="B101" s="24"/>
      <c r="C101" s="24"/>
      <c r="D101" s="24"/>
      <c r="E101" s="24"/>
      <c r="F101" s="45">
        <f>SUM(F100)</f>
        <v>63132.55</v>
      </c>
      <c r="G101" s="45">
        <f t="shared" ref="G101:K101" si="14">SUM(G100)</f>
        <v>63132.55</v>
      </c>
      <c r="H101" s="45">
        <f t="shared" si="14"/>
        <v>0</v>
      </c>
      <c r="I101" s="45">
        <f t="shared" si="14"/>
        <v>0</v>
      </c>
      <c r="J101" s="45">
        <f t="shared" si="14"/>
        <v>0</v>
      </c>
      <c r="K101" s="45">
        <f t="shared" si="14"/>
        <v>63132.55</v>
      </c>
    </row>
    <row r="102" spans="1:19" s="17" customFormat="1" x14ac:dyDescent="0.25">
      <c r="A102" s="46"/>
      <c r="E102" s="47" t="s">
        <v>186</v>
      </c>
      <c r="F102" s="14">
        <f>F5+F11+F17+F24+F30+F37+F43+G51+G58+H67+H76+H83+H90+F98+F101</f>
        <v>4254891.3899999997</v>
      </c>
      <c r="G102" s="14">
        <f t="shared" ref="G102:K102" si="15">G5+G11+G17+G24+G30+G37+G43+H51+H58+I67+I76+I83+I90+G98+G101</f>
        <v>2186542.0599999996</v>
      </c>
      <c r="H102" s="14">
        <f t="shared" si="15"/>
        <v>641913.75</v>
      </c>
      <c r="I102" s="14">
        <f t="shared" si="15"/>
        <v>96397.48000000001</v>
      </c>
      <c r="J102" s="14">
        <f t="shared" si="15"/>
        <v>6027</v>
      </c>
      <c r="K102" s="14">
        <f t="shared" si="15"/>
        <v>1442203.8299999998</v>
      </c>
      <c r="L102" s="19"/>
      <c r="M102" s="19"/>
      <c r="N102" s="19"/>
      <c r="O102" s="19"/>
      <c r="P102" s="19"/>
      <c r="Q102" s="19"/>
      <c r="R102" s="19"/>
      <c r="S102" s="19"/>
    </row>
    <row r="104" spans="1:19" x14ac:dyDescent="0.25">
      <c r="A104" s="34"/>
    </row>
    <row r="105" spans="1:19" ht="15.75" thickBot="1" x14ac:dyDescent="0.3">
      <c r="A105" s="61" t="s">
        <v>154</v>
      </c>
      <c r="B105" s="61"/>
      <c r="C105" s="61"/>
      <c r="D105" s="61"/>
      <c r="E105" s="61"/>
      <c r="F105" s="61"/>
      <c r="G105" s="61"/>
      <c r="H105" s="61"/>
      <c r="I105" s="61"/>
      <c r="J105" s="61"/>
      <c r="K105" s="61"/>
    </row>
    <row r="106" spans="1:19" ht="60.75" thickBot="1" x14ac:dyDescent="0.3">
      <c r="A106" s="48" t="s">
        <v>155</v>
      </c>
      <c r="B106" s="49" t="s">
        <v>156</v>
      </c>
      <c r="C106" s="49" t="s">
        <v>157</v>
      </c>
      <c r="D106" s="49" t="s">
        <v>113</v>
      </c>
      <c r="E106" s="49" t="s">
        <v>4</v>
      </c>
      <c r="F106" s="49" t="s">
        <v>2</v>
      </c>
      <c r="G106" s="49" t="s">
        <v>5</v>
      </c>
      <c r="H106" s="49" t="s">
        <v>158</v>
      </c>
      <c r="I106" s="49" t="s">
        <v>159</v>
      </c>
      <c r="J106" s="49" t="s">
        <v>116</v>
      </c>
      <c r="K106" s="49" t="s">
        <v>117</v>
      </c>
    </row>
    <row r="107" spans="1:19" ht="60.75" thickBot="1" x14ac:dyDescent="0.3">
      <c r="A107" s="23">
        <v>1</v>
      </c>
      <c r="B107" s="50" t="s">
        <v>160</v>
      </c>
      <c r="C107" s="50" t="s">
        <v>161</v>
      </c>
      <c r="D107" s="50" t="s">
        <v>121</v>
      </c>
      <c r="E107" s="50" t="s">
        <v>91</v>
      </c>
      <c r="F107" s="24" t="s">
        <v>162</v>
      </c>
      <c r="G107" s="24" t="s">
        <v>94</v>
      </c>
      <c r="H107" s="32">
        <v>210000</v>
      </c>
      <c r="I107" s="51">
        <v>210000</v>
      </c>
      <c r="J107" s="27"/>
      <c r="K107" s="26">
        <v>210000</v>
      </c>
    </row>
    <row r="108" spans="1:19" ht="120.75" thickBot="1" x14ac:dyDescent="0.3">
      <c r="A108" s="23">
        <v>2</v>
      </c>
      <c r="B108" s="50" t="s">
        <v>163</v>
      </c>
      <c r="C108" s="50" t="s">
        <v>164</v>
      </c>
      <c r="D108" s="50" t="s">
        <v>165</v>
      </c>
      <c r="E108" s="50" t="s">
        <v>95</v>
      </c>
      <c r="F108" s="24" t="s">
        <v>166</v>
      </c>
      <c r="G108" s="24" t="s">
        <v>167</v>
      </c>
      <c r="H108" s="32">
        <v>112000</v>
      </c>
      <c r="I108" s="51">
        <v>112000</v>
      </c>
      <c r="J108" s="31">
        <v>56723.13</v>
      </c>
      <c r="K108" s="26">
        <v>55276.87</v>
      </c>
    </row>
    <row r="109" spans="1:19" ht="105.75" thickBot="1" x14ac:dyDescent="0.3">
      <c r="A109" s="23">
        <v>3</v>
      </c>
      <c r="B109" s="50" t="s">
        <v>168</v>
      </c>
      <c r="C109" s="50" t="s">
        <v>164</v>
      </c>
      <c r="D109" s="50" t="s">
        <v>165</v>
      </c>
      <c r="E109" s="50" t="s">
        <v>95</v>
      </c>
      <c r="F109" s="24" t="s">
        <v>169</v>
      </c>
      <c r="G109" s="24" t="s">
        <v>96</v>
      </c>
      <c r="H109" s="35">
        <v>60000</v>
      </c>
      <c r="I109" s="51">
        <v>60000</v>
      </c>
      <c r="J109" s="28"/>
      <c r="K109" s="26">
        <v>60000</v>
      </c>
    </row>
    <row r="110" spans="1:19" x14ac:dyDescent="0.25">
      <c r="H110" s="15">
        <f>SUM(H107:H109)</f>
        <v>382000</v>
      </c>
      <c r="I110" s="15">
        <f t="shared" ref="I110:K110" si="16">SUM(I107:I109)</f>
        <v>382000</v>
      </c>
      <c r="J110" s="15">
        <f t="shared" si="16"/>
        <v>56723.13</v>
      </c>
      <c r="K110" s="15">
        <f t="shared" si="16"/>
        <v>325276.87</v>
      </c>
    </row>
    <row r="111" spans="1:19" ht="15.75" thickBot="1" x14ac:dyDescent="0.3">
      <c r="A111" s="30"/>
    </row>
    <row r="112" spans="1:19" ht="60.75" thickBot="1" x14ac:dyDescent="0.3">
      <c r="A112" s="48" t="s">
        <v>155</v>
      </c>
      <c r="B112" s="49" t="s">
        <v>156</v>
      </c>
      <c r="C112" s="49" t="s">
        <v>157</v>
      </c>
      <c r="D112" s="49" t="s">
        <v>113</v>
      </c>
      <c r="E112" s="49" t="s">
        <v>4</v>
      </c>
      <c r="F112" s="49" t="s">
        <v>2</v>
      </c>
      <c r="G112" s="49" t="s">
        <v>5</v>
      </c>
      <c r="H112" s="49" t="s">
        <v>158</v>
      </c>
      <c r="I112" s="49" t="s">
        <v>159</v>
      </c>
      <c r="J112" s="49" t="s">
        <v>116</v>
      </c>
      <c r="K112" s="49" t="s">
        <v>117</v>
      </c>
    </row>
    <row r="113" spans="1:13" ht="90.75" thickBot="1" x14ac:dyDescent="0.3">
      <c r="A113" s="23">
        <v>4</v>
      </c>
      <c r="B113" s="50" t="s">
        <v>170</v>
      </c>
      <c r="C113" s="50" t="s">
        <v>164</v>
      </c>
      <c r="D113" s="50" t="s">
        <v>171</v>
      </c>
      <c r="E113" s="50" t="s">
        <v>30</v>
      </c>
      <c r="F113" s="24" t="s">
        <v>172</v>
      </c>
      <c r="G113" s="24" t="s">
        <v>97</v>
      </c>
      <c r="H113" s="35">
        <v>100000</v>
      </c>
      <c r="I113" s="51">
        <v>100000</v>
      </c>
      <c r="J113" s="33"/>
      <c r="K113" s="26">
        <v>100000</v>
      </c>
    </row>
    <row r="114" spans="1:13" ht="90.75" thickBot="1" x14ac:dyDescent="0.3">
      <c r="A114" s="23">
        <v>5</v>
      </c>
      <c r="B114" s="50" t="s">
        <v>173</v>
      </c>
      <c r="C114" s="50" t="s">
        <v>174</v>
      </c>
      <c r="D114" s="50" t="s">
        <v>98</v>
      </c>
      <c r="E114" s="50" t="s">
        <v>98</v>
      </c>
      <c r="F114" s="24" t="s">
        <v>175</v>
      </c>
      <c r="G114" s="24" t="s">
        <v>99</v>
      </c>
      <c r="H114" s="35">
        <v>30000</v>
      </c>
      <c r="I114" s="51">
        <v>30000</v>
      </c>
      <c r="J114" s="32"/>
      <c r="K114" s="26">
        <v>30000</v>
      </c>
    </row>
    <row r="115" spans="1:13" ht="60.75" thickBot="1" x14ac:dyDescent="0.3">
      <c r="A115" s="23">
        <v>6</v>
      </c>
      <c r="B115" s="50" t="s">
        <v>176</v>
      </c>
      <c r="C115" s="50" t="s">
        <v>174</v>
      </c>
      <c r="D115" s="50" t="s">
        <v>98</v>
      </c>
      <c r="E115" s="50" t="s">
        <v>98</v>
      </c>
      <c r="F115" s="24" t="s">
        <v>177</v>
      </c>
      <c r="G115" s="24" t="s">
        <v>100</v>
      </c>
      <c r="H115" s="35">
        <v>30000</v>
      </c>
      <c r="I115" s="51">
        <v>30000</v>
      </c>
      <c r="J115" s="32"/>
      <c r="K115" s="26">
        <v>30000</v>
      </c>
    </row>
    <row r="116" spans="1:13" x14ac:dyDescent="0.25">
      <c r="H116" s="16">
        <f>SUM(H113:H115)</f>
        <v>160000</v>
      </c>
      <c r="I116" s="16">
        <f t="shared" ref="I116:K116" si="17">SUM(I113:I115)</f>
        <v>160000</v>
      </c>
      <c r="J116" s="16">
        <f t="shared" si="17"/>
        <v>0</v>
      </c>
      <c r="K116" s="16">
        <f t="shared" si="17"/>
        <v>160000</v>
      </c>
    </row>
    <row r="117" spans="1:13" ht="15.75" thickBot="1" x14ac:dyDescent="0.3">
      <c r="A117" s="30"/>
    </row>
    <row r="118" spans="1:13" ht="60.75" thickBot="1" x14ac:dyDescent="0.3">
      <c r="A118" s="48" t="s">
        <v>155</v>
      </c>
      <c r="B118" s="49" t="s">
        <v>156</v>
      </c>
      <c r="C118" s="49" t="s">
        <v>157</v>
      </c>
      <c r="D118" s="49" t="s">
        <v>113</v>
      </c>
      <c r="E118" s="49" t="s">
        <v>4</v>
      </c>
      <c r="F118" s="49" t="s">
        <v>2</v>
      </c>
      <c r="G118" s="49" t="s">
        <v>5</v>
      </c>
      <c r="H118" s="49" t="s">
        <v>158</v>
      </c>
      <c r="I118" s="49" t="s">
        <v>159</v>
      </c>
      <c r="J118" s="49" t="s">
        <v>116</v>
      </c>
      <c r="K118" s="49" t="s">
        <v>117</v>
      </c>
    </row>
    <row r="119" spans="1:13" ht="90.75" thickBot="1" x14ac:dyDescent="0.3">
      <c r="A119" s="23">
        <v>7</v>
      </c>
      <c r="B119" s="50" t="s">
        <v>178</v>
      </c>
      <c r="C119" s="50" t="s">
        <v>179</v>
      </c>
      <c r="D119" s="50" t="s">
        <v>180</v>
      </c>
      <c r="E119" s="50" t="s">
        <v>101</v>
      </c>
      <c r="F119" s="24" t="s">
        <v>181</v>
      </c>
      <c r="G119" s="24" t="s">
        <v>102</v>
      </c>
      <c r="H119" s="35">
        <v>30000</v>
      </c>
      <c r="I119" s="51">
        <v>30000</v>
      </c>
      <c r="J119" s="32"/>
      <c r="K119" s="26">
        <v>30000</v>
      </c>
    </row>
    <row r="120" spans="1:13" ht="135.75" thickBot="1" x14ac:dyDescent="0.3">
      <c r="A120" s="23">
        <v>8</v>
      </c>
      <c r="B120" s="50" t="s">
        <v>182</v>
      </c>
      <c r="C120" s="50" t="s">
        <v>179</v>
      </c>
      <c r="D120" s="50" t="s">
        <v>183</v>
      </c>
      <c r="E120" s="50" t="s">
        <v>103</v>
      </c>
      <c r="F120" s="24" t="s">
        <v>184</v>
      </c>
      <c r="G120" s="24" t="s">
        <v>104</v>
      </c>
      <c r="H120" s="35">
        <v>98000</v>
      </c>
      <c r="I120" s="51">
        <v>98000</v>
      </c>
      <c r="J120" s="32"/>
      <c r="K120" s="26">
        <v>98000</v>
      </c>
    </row>
    <row r="121" spans="1:13" ht="15.75" thickBot="1" x14ac:dyDescent="0.3">
      <c r="A121" s="62"/>
      <c r="B121" s="63"/>
      <c r="C121" s="63"/>
      <c r="D121" s="63"/>
      <c r="E121" s="63"/>
      <c r="F121" s="63"/>
      <c r="G121" s="64"/>
      <c r="H121" s="42">
        <f>SUM(H119:H120)</f>
        <v>128000</v>
      </c>
      <c r="I121" s="42">
        <f t="shared" ref="I121:K121" si="18">SUM(I119:I120)</f>
        <v>128000</v>
      </c>
      <c r="J121" s="42">
        <f t="shared" si="18"/>
        <v>0</v>
      </c>
      <c r="K121" s="42">
        <f t="shared" si="18"/>
        <v>128000</v>
      </c>
    </row>
    <row r="123" spans="1:13" ht="15.75" thickBot="1" x14ac:dyDescent="0.3">
      <c r="A123" s="30"/>
    </row>
    <row r="124" spans="1:13" ht="30.75" thickBot="1" x14ac:dyDescent="0.3">
      <c r="A124" s="48" t="s">
        <v>155</v>
      </c>
      <c r="B124" s="49" t="s">
        <v>156</v>
      </c>
      <c r="C124" s="49" t="s">
        <v>157</v>
      </c>
      <c r="D124" s="49" t="s">
        <v>113</v>
      </c>
      <c r="E124" s="65" t="s">
        <v>4</v>
      </c>
      <c r="F124" s="66"/>
      <c r="G124" s="49" t="s">
        <v>2</v>
      </c>
      <c r="H124" s="49" t="s">
        <v>5</v>
      </c>
      <c r="I124" s="49" t="s">
        <v>158</v>
      </c>
      <c r="J124" s="49" t="s">
        <v>159</v>
      </c>
      <c r="K124" s="49" t="s">
        <v>116</v>
      </c>
      <c r="L124" s="49" t="s">
        <v>117</v>
      </c>
    </row>
    <row r="125" spans="1:13" ht="150.75" thickBot="1" x14ac:dyDescent="0.3">
      <c r="A125" s="23">
        <v>9</v>
      </c>
      <c r="B125" s="50"/>
      <c r="C125" s="50"/>
      <c r="D125" s="50"/>
      <c r="E125" s="50"/>
      <c r="F125" s="67" t="s">
        <v>196</v>
      </c>
      <c r="G125" s="68"/>
      <c r="H125" s="24" t="s">
        <v>185</v>
      </c>
      <c r="I125" s="52">
        <v>73800</v>
      </c>
      <c r="J125" s="53">
        <v>73800</v>
      </c>
      <c r="K125" s="30"/>
      <c r="L125" s="54">
        <v>73800</v>
      </c>
    </row>
    <row r="126" spans="1:13" x14ac:dyDescent="0.25">
      <c r="A126" s="30"/>
      <c r="B126" s="30"/>
      <c r="C126" s="30"/>
      <c r="D126" s="30"/>
      <c r="E126" s="30"/>
      <c r="F126" s="58"/>
      <c r="G126" s="58"/>
      <c r="H126" s="30"/>
      <c r="I126" s="55">
        <f>SUM(I125)</f>
        <v>73800</v>
      </c>
      <c r="J126" s="55">
        <f t="shared" ref="J126:L126" si="19">SUM(J125)</f>
        <v>73800</v>
      </c>
      <c r="K126" s="55">
        <f t="shared" si="19"/>
        <v>0</v>
      </c>
      <c r="L126" s="55">
        <f t="shared" si="19"/>
        <v>73800</v>
      </c>
    </row>
    <row r="127" spans="1:13" s="17" customFormat="1" ht="15.75" thickBot="1" x14ac:dyDescent="0.3">
      <c r="H127" s="15" t="s">
        <v>187</v>
      </c>
      <c r="I127" s="16">
        <f>H110+H116+H121+I126</f>
        <v>743800</v>
      </c>
      <c r="J127" s="16">
        <f t="shared" ref="J127:L127" si="20">I110+I116+I121+J126</f>
        <v>743800</v>
      </c>
      <c r="K127" s="16">
        <f t="shared" si="20"/>
        <v>56723.13</v>
      </c>
      <c r="L127" s="16">
        <f t="shared" si="20"/>
        <v>687076.87</v>
      </c>
      <c r="M127" s="18"/>
    </row>
    <row r="128" spans="1:13" ht="15.75" thickBot="1" x14ac:dyDescent="0.3">
      <c r="C128" s="49" t="s">
        <v>114</v>
      </c>
      <c r="D128" s="49" t="s">
        <v>124</v>
      </c>
      <c r="E128" s="49" t="s">
        <v>116</v>
      </c>
      <c r="F128" s="49" t="s">
        <v>117</v>
      </c>
    </row>
    <row r="129" spans="2:6" s="17" customFormat="1" x14ac:dyDescent="0.25">
      <c r="B129" s="15" t="s">
        <v>188</v>
      </c>
      <c r="C129" s="13">
        <f>F102+I127</f>
        <v>4998691.3899999997</v>
      </c>
      <c r="D129" s="13">
        <f>G102+J127</f>
        <v>2930342.0599999996</v>
      </c>
      <c r="E129" s="13">
        <f>H102+I102+J102+K127</f>
        <v>801061.36</v>
      </c>
      <c r="F129" s="13">
        <f>K102+L127</f>
        <v>2129280.6999999997</v>
      </c>
    </row>
    <row r="130" spans="2:6" x14ac:dyDescent="0.25">
      <c r="E130" s="12"/>
    </row>
  </sheetData>
  <mergeCells count="97">
    <mergeCell ref="B87:C87"/>
    <mergeCell ref="D87:E87"/>
    <mergeCell ref="B88:C89"/>
    <mergeCell ref="D88:E89"/>
    <mergeCell ref="C79:D79"/>
    <mergeCell ref="E79:F79"/>
    <mergeCell ref="A80:A81"/>
    <mergeCell ref="C45:D45"/>
    <mergeCell ref="B80:C81"/>
    <mergeCell ref="D80:E81"/>
    <mergeCell ref="B71:C71"/>
    <mergeCell ref="D71:E71"/>
    <mergeCell ref="A72:A73"/>
    <mergeCell ref="B72:C73"/>
    <mergeCell ref="D72:E73"/>
    <mergeCell ref="L47:L48"/>
    <mergeCell ref="D49:D50"/>
    <mergeCell ref="B66:C66"/>
    <mergeCell ref="D66:E66"/>
    <mergeCell ref="C70:D70"/>
    <mergeCell ref="E70:F70"/>
    <mergeCell ref="A49:A50"/>
    <mergeCell ref="B49:C50"/>
    <mergeCell ref="C61:D61"/>
    <mergeCell ref="E61:F61"/>
    <mergeCell ref="A62:A63"/>
    <mergeCell ref="B62:C63"/>
    <mergeCell ref="D62:D63"/>
    <mergeCell ref="E62:F63"/>
    <mergeCell ref="A1:K1"/>
    <mergeCell ref="B46:C46"/>
    <mergeCell ref="A47:A48"/>
    <mergeCell ref="B47:C48"/>
    <mergeCell ref="D47:D48"/>
    <mergeCell ref="F47:F48"/>
    <mergeCell ref="G47:G48"/>
    <mergeCell ref="H47:H48"/>
    <mergeCell ref="I47:I48"/>
    <mergeCell ref="J47:J48"/>
    <mergeCell ref="K47:K48"/>
    <mergeCell ref="L49:L50"/>
    <mergeCell ref="C54:D54"/>
    <mergeCell ref="B55:C55"/>
    <mergeCell ref="B56:C56"/>
    <mergeCell ref="B57:C57"/>
    <mergeCell ref="G49:G50"/>
    <mergeCell ref="H49:H50"/>
    <mergeCell ref="I49:I50"/>
    <mergeCell ref="J49:J50"/>
    <mergeCell ref="K49:K50"/>
    <mergeCell ref="M62:M63"/>
    <mergeCell ref="B64:C64"/>
    <mergeCell ref="E64:F64"/>
    <mergeCell ref="B65:C65"/>
    <mergeCell ref="D65:E65"/>
    <mergeCell ref="H62:H63"/>
    <mergeCell ref="I62:I63"/>
    <mergeCell ref="J62:J63"/>
    <mergeCell ref="K62:K63"/>
    <mergeCell ref="L62:L63"/>
    <mergeCell ref="M72:M73"/>
    <mergeCell ref="A74:A75"/>
    <mergeCell ref="B74:C75"/>
    <mergeCell ref="D74:E75"/>
    <mergeCell ref="H74:H75"/>
    <mergeCell ref="I74:I75"/>
    <mergeCell ref="J74:J75"/>
    <mergeCell ref="K74:K75"/>
    <mergeCell ref="L74:L75"/>
    <mergeCell ref="M74:M75"/>
    <mergeCell ref="H72:H73"/>
    <mergeCell ref="I72:I73"/>
    <mergeCell ref="J72:J73"/>
    <mergeCell ref="K72:K73"/>
    <mergeCell ref="L72:L73"/>
    <mergeCell ref="M80:M81"/>
    <mergeCell ref="B82:C82"/>
    <mergeCell ref="D82:E82"/>
    <mergeCell ref="C86:D86"/>
    <mergeCell ref="E86:F86"/>
    <mergeCell ref="H80:H81"/>
    <mergeCell ref="I80:I81"/>
    <mergeCell ref="J80:J81"/>
    <mergeCell ref="K80:K81"/>
    <mergeCell ref="L80:L81"/>
    <mergeCell ref="F126:G126"/>
    <mergeCell ref="M88:M89"/>
    <mergeCell ref="A105:K105"/>
    <mergeCell ref="A121:G121"/>
    <mergeCell ref="E124:F124"/>
    <mergeCell ref="F125:G125"/>
    <mergeCell ref="H88:H89"/>
    <mergeCell ref="I88:I89"/>
    <mergeCell ref="J88:J89"/>
    <mergeCell ref="K88:K89"/>
    <mergeCell ref="L88:L89"/>
    <mergeCell ref="A88:A89"/>
  </mergeCells>
  <hyperlinks>
    <hyperlink ref="M2"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4</vt:i4>
      </vt:variant>
    </vt:vector>
  </HeadingPairs>
  <TitlesOfParts>
    <vt:vector size="4" baseType="lpstr">
      <vt:lpstr>ΔΟΜΗ ΠΡΟΓΡΑΜΜΑΤΟΣ</vt:lpstr>
      <vt:lpstr>ΑΠΟΦΑΣΕΙΣ </vt:lpstr>
      <vt:lpstr>ΔΙΚΑΙΟΛΟΓΗΤΙΚΑ</vt:lpstr>
      <vt:lpstr>ΧΡΗΜΑΤΟΔΟΤΗΜΕΝΑ ΕΡΓΑ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Evaggelos Gkavopoulos</dc:creator>
  <cp:lastModifiedBy>Evaggelos Gkavopoulos</cp:lastModifiedBy>
  <dcterms:created xsi:type="dcterms:W3CDTF">2018-07-05T12:24:18Z</dcterms:created>
  <dcterms:modified xsi:type="dcterms:W3CDTF">2018-07-12T12:50:52Z</dcterms:modified>
</cp:coreProperties>
</file>