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5265" activeTab="0"/>
  </bookViews>
  <sheets>
    <sheet name="Sheet1" sheetId="1" r:id="rId1"/>
  </sheets>
  <definedNames>
    <definedName name="OLE_LINK1" localSheetId="0">'Sheet1'!#REF!</definedName>
    <definedName name="_xlnm.Print_Area" localSheetId="0">'Sheet1'!$B$1:$AD$32</definedName>
  </definedNames>
  <calcPr fullCalcOnLoad="1"/>
</workbook>
</file>

<file path=xl/sharedStrings.xml><?xml version="1.0" encoding="utf-8"?>
<sst xmlns="http://schemas.openxmlformats.org/spreadsheetml/2006/main" count="49" uniqueCount="33">
  <si>
    <t>ΔΕΚΤΕΣ</t>
  </si>
  <si>
    <t>–</t>
  </si>
  <si>
    <t>ΥΠΟΨΗΦΙΟΙ</t>
  </si>
  <si>
    <t>ΘΕΣΕΙΣ</t>
  </si>
  <si>
    <t>ΣΥΝΟΛΟ</t>
  </si>
  <si>
    <t>ΠΡΟΚ/ΞΕΙΣ</t>
  </si>
  <si>
    <t>ΠΡΟΚ/ΞΕΙΣ
&amp;
ΑΝΑΚ/ΣΕΙΣ</t>
  </si>
  <si>
    <t>Α Σ Ε Π</t>
  </si>
  <si>
    <t>Φ Ο Ρ Ε Α Σ   
Δ Ι Ε Ξ Α Γ Ω Γ Η Σ   
Δ Ι Α Δ Ι Κ Α Σ Ι Ω Ν</t>
  </si>
  <si>
    <t>Φ Ο Ρ Ε Ι Σ</t>
  </si>
  <si>
    <t>Μ Ε Ρ Ι Κ Α   Σ Υ Ν Ο Λ Α   Α Σ Ε Π</t>
  </si>
  <si>
    <t xml:space="preserve">Σ Υ Ν Ο Λ Α   Φ Ο Ρ Ε Ω Ν </t>
  </si>
  <si>
    <t>Σ Υ Ν Ο Λ Α   Α Σ Ε Π</t>
  </si>
  <si>
    <t>Γ Ε Ν Ι Κ Α   Σ Υ Ν Ο Λ Α</t>
  </si>
  <si>
    <t>ΚΥΛΙΟΜ. ΠΙΝΑΚ. ΕΠΙΛΑΧ.</t>
  </si>
  <si>
    <t>ΓΡΑΠΤΟΙ</t>
  </si>
  <si>
    <t>ΣΕΙΡΑ ΠΡΟΤΕΡ/ΤΑΣ</t>
  </si>
  <si>
    <t>ΕΙΔ. ΕΠΙΣΤΗΜ/ΚΟΥ</t>
  </si>
  <si>
    <t>ΕΙΔ. ΔΙΑΔ. ΕΠΙΛ. ΣΥΝΤΟΝΙΣΤΩΝ</t>
  </si>
  <si>
    <t>TAKTΙΚΟΥ ΠΡΟΣ/ΚΟΥ</t>
  </si>
  <si>
    <t>ΣΥΜΒ ΟΡΙΣΜΕΝΟΥ ΧΡΟΝΟΥ
(ΣΟΧ) ΕΠΟΧΙΚΟ</t>
  </si>
  <si>
    <t>ΣΥΜΒ ΚΟΙΝ/ΛΟΥΣ ΧΑΡΑΚΤΗΡΑ (ΚΟΧ)</t>
  </si>
  <si>
    <t>ΣΥΜΒ ΜΙΣΘΩΣΗΣ ΕΡΓΟΥ (ΣΜΕ)</t>
  </si>
  <si>
    <t>Δ Ι Α Γ Ω Ν Ι Σ Μ Ο Ι   Α Σ Ε Π
&amp;
Ε Ι Δ Ι Κ Ε Σ   Δ Ι Α Δ Ι Κ Α Σ Ι Ε Σ</t>
  </si>
  <si>
    <t>ΣΥΓΚΕΝΤΡΩΤΙΚΑ ΣΤΑΤΙΣΤΙΚΑ ΣΤΟΙΧΕΙΑ ΕΤΟΥΣ 2018
ΑΝΑ ΦΟΡΕΑ ΔΙΕΞΑΓΩΓΗΣ ΚΑΙ ΕΙΔΟΣ ΔΙΑΔΙΚΑΣΙΑΣ</t>
  </si>
  <si>
    <t>ΕΞΕΤΑΣΗ
ΕΝΣΤΑΣΕΩΝ</t>
  </si>
  <si>
    <t>ΕΚΔΟΣΗ ΠΡΟΚΗΡΥΞΕΩΝ</t>
  </si>
  <si>
    <t>Δ Ι Α Δ Ι Κ Α Σ Ι Ε Σ   Π Ο Υ   Δ Ι Ε Ξ Α Γ Ο Ν Τ Α Ι   Α Π Ο   Τ Ο Υ Σ   Φ Ο Ρ Ε Ι Σ 
Υ Π Ο   Τ Ο Ν   Ε Λ Ε Γ Χ Ο   Τ Ο Υ   Α Σ Ε Π</t>
  </si>
  <si>
    <t>ΕΛΕΓΧΟΙ ΠΡΟΚ./ΑΝΑΚ.</t>
  </si>
  <si>
    <t>ΠΡΟΚΗΡΥΞΕΙΣ/ΑΝΑΚΟΙΝΩΣΕΙΣ &amp; ΑΠΟΤΕΛΕΣΜΑΤΑ</t>
  </si>
  <si>
    <t>Δ Ι Α Γ Ω Ν Ι Σ Μ Ο Ι   Φ Ο Ρ Ε Ω Ν</t>
  </si>
  <si>
    <t>Σ Υ Γ Κ Ε Ν Τ Ρ Ω Τ Ι Κ Α   Γ Ι Α   Δ Ι Α Δ Ι Κ Α Σ Ι Ε Σ
Α Σ Ε Π   &amp;   Φ Ο Ρ Ε Ω Ν</t>
  </si>
  <si>
    <t>Δ Ι Α Δ Ι Κ Α Σ Ι Ε Σ   Π Ο Υ   Δ Ι Ε Ξ Α Γ Ο Ν Τ Α Ι
Α Π Ο   Τ Ο   Α Σ Ε Π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</si>
</sst>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_-* #,##0.0\ _Δ_ρ_χ_-;\-* #,##0.0\ _Δ_ρ_χ_-;_-* &quot;-&quot;??\ _Δ_ρ_χ_-;_-@_-"/>
    <numFmt numFmtId="181" formatCode="_-* #,##0.000\ _Δ_ρ_χ_-;\-* #,##0.000\ _Δ_ρ_χ_-;_-* &quot;-&quot;??\ _Δ_ρ_χ_-;_-@_-"/>
    <numFmt numFmtId="182" formatCode="_-* #,##0.0000\ _Δ_ρ_χ_-;\-* #,##0.0000\ _Δ_ρ_χ_-;_-* &quot;-&quot;??\ _Δ_ρ_χ_-;_-@_-"/>
    <numFmt numFmtId="183" formatCode="_-* #,##0\ _Δ_ρ_χ_-;\-* #,##0\ _Δ_ρ_χ_-;_-* &quot;-&quot;??\ _Δ_ρ_χ_-;_-@_-"/>
    <numFmt numFmtId="184" formatCode="&quot;Ναι&quot;;&quot;Ναι&quot;;&quot;'Οχι&quot;"/>
    <numFmt numFmtId="185" formatCode="&quot;Αληθές&quot;;&quot;Αληθές&quot;;&quot;Ψευδές&quot;"/>
    <numFmt numFmtId="186" formatCode="&quot;Ενεργοποίηση&quot;;&quot;Ενεργοποίηση&quot;;&quot;Απενεργοποίηση&quot;"/>
    <numFmt numFmtId="187" formatCode="[$€-2]\ #,##0.00_);[Red]\([$€-2]\ #,##0.00\)"/>
    <numFmt numFmtId="188" formatCode="#,##0.0"/>
    <numFmt numFmtId="189" formatCode="\(0.0%\)"/>
    <numFmt numFmtId="190" formatCode="\(0%\)"/>
    <numFmt numFmtId="191" formatCode="\(0.0#%\)"/>
    <numFmt numFmtId="192" formatCode="[=1]0%;[&lt;&gt;1]0.0%;General"/>
    <numFmt numFmtId="193" formatCode="[=1]\(0%;[&lt;&gt;1]0.0%;General\)"/>
    <numFmt numFmtId="194" formatCode="[=1]\(0%\);[&lt;&gt;1]\(0.0%\);General"/>
    <numFmt numFmtId="195" formatCode="[=0]&quot;–&quot;;#,##0"/>
    <numFmt numFmtId="196" formatCode="[=0]\–;#,##0"/>
  </numFmts>
  <fonts count="57">
    <font>
      <sz val="10"/>
      <name val="Arial Greek"/>
      <family val="0"/>
    </font>
    <font>
      <sz val="11"/>
      <name val="Arial"/>
      <family val="2"/>
    </font>
    <font>
      <sz val="10"/>
      <name val="Arial"/>
      <family val="2"/>
    </font>
    <font>
      <sz val="8"/>
      <name val="Arial Greek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"/>
      <family val="2"/>
    </font>
    <font>
      <b/>
      <sz val="12"/>
      <name val="Arial Greek"/>
      <family val="0"/>
    </font>
    <font>
      <b/>
      <vertAlign val="superscript"/>
      <sz val="13"/>
      <name val="Arial"/>
      <family val="2"/>
    </font>
    <font>
      <u val="single"/>
      <sz val="10.5"/>
      <name val="Arial Greek"/>
      <family val="0"/>
    </font>
    <font>
      <sz val="8.5"/>
      <name val="Arial"/>
      <family val="2"/>
    </font>
    <font>
      <sz val="13"/>
      <name val="Arial"/>
      <family val="2"/>
    </font>
    <font>
      <sz val="12"/>
      <name val="Arial Greek"/>
      <family val="0"/>
    </font>
    <font>
      <b/>
      <sz val="28"/>
      <color indexed="23"/>
      <name val="Arial"/>
      <family val="2"/>
    </font>
    <font>
      <b/>
      <sz val="11"/>
      <name val="Arial Greek"/>
      <family val="0"/>
    </font>
    <font>
      <b/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indexed="63"/>
        <bgColor indexed="22"/>
      </patternFill>
    </fill>
    <fill>
      <patternFill patternType="mediumGray">
        <fgColor indexed="51"/>
        <bgColor indexed="9"/>
      </patternFill>
    </fill>
    <fill>
      <patternFill patternType="mediumGray">
        <fgColor indexed="9"/>
        <bgColor indexed="43"/>
      </patternFill>
    </fill>
    <fill>
      <patternFill patternType="mediumGray">
        <fgColor indexed="44"/>
        <bgColor indexed="9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right" vertical="top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3" fontId="15" fillId="33" borderId="10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3" fontId="15" fillId="34" borderId="14" xfId="0" applyNumberFormat="1" applyFont="1" applyFill="1" applyBorder="1" applyAlignment="1">
      <alignment horizontal="right" vertical="center" wrapText="1"/>
    </xf>
    <xf numFmtId="3" fontId="15" fillId="34" borderId="14" xfId="0" applyNumberFormat="1" applyFont="1" applyFill="1" applyBorder="1" applyAlignment="1">
      <alignment horizontal="right" vertical="center"/>
    </xf>
    <xf numFmtId="3" fontId="15" fillId="34" borderId="15" xfId="0" applyNumberFormat="1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horizontal="left" vertical="center" wrapText="1"/>
    </xf>
    <xf numFmtId="3" fontId="15" fillId="35" borderId="16" xfId="0" applyNumberFormat="1" applyFont="1" applyFill="1" applyBorder="1" applyAlignment="1">
      <alignment horizontal="right" vertical="center" wrapText="1"/>
    </xf>
    <xf numFmtId="3" fontId="15" fillId="35" borderId="17" xfId="0" applyNumberFormat="1" applyFont="1" applyFill="1" applyBorder="1" applyAlignment="1">
      <alignment horizontal="right" vertical="center" wrapText="1"/>
    </xf>
    <xf numFmtId="3" fontId="15" fillId="35" borderId="18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194" fontId="15" fillId="36" borderId="22" xfId="0" applyNumberFormat="1" applyFont="1" applyFill="1" applyBorder="1" applyAlignment="1">
      <alignment horizontal="left" vertical="center" wrapText="1"/>
    </xf>
    <xf numFmtId="194" fontId="15" fillId="36" borderId="23" xfId="0" applyNumberFormat="1" applyFont="1" applyFill="1" applyBorder="1" applyAlignment="1">
      <alignment horizontal="left" vertical="center" wrapText="1"/>
    </xf>
    <xf numFmtId="3" fontId="15" fillId="36" borderId="24" xfId="0" applyNumberFormat="1" applyFont="1" applyFill="1" applyBorder="1" applyAlignment="1">
      <alignment horizontal="right" vertical="center" wrapText="1"/>
    </xf>
    <xf numFmtId="3" fontId="15" fillId="36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194" fontId="10" fillId="0" borderId="20" xfId="0" applyNumberFormat="1" applyFont="1" applyFill="1" applyBorder="1" applyAlignment="1">
      <alignment horizontal="left" vertical="center" wrapText="1"/>
    </xf>
    <xf numFmtId="194" fontId="10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right" vertical="center" wrapText="1" indent="1"/>
    </xf>
    <xf numFmtId="0" fontId="11" fillId="0" borderId="27" xfId="0" applyFont="1" applyBorder="1" applyAlignment="1">
      <alignment horizontal="right" vertical="center" wrapText="1" indent="1"/>
    </xf>
    <xf numFmtId="3" fontId="10" fillId="0" borderId="19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3" fontId="15" fillId="36" borderId="23" xfId="0" applyNumberFormat="1" applyFont="1" applyFill="1" applyBorder="1" applyAlignment="1">
      <alignment horizontal="right" vertical="center" wrapText="1"/>
    </xf>
    <xf numFmtId="3" fontId="15" fillId="36" borderId="29" xfId="0" applyNumberFormat="1" applyFont="1" applyFill="1" applyBorder="1" applyAlignment="1">
      <alignment horizontal="right" vertical="center" wrapText="1"/>
    </xf>
    <xf numFmtId="3" fontId="15" fillId="35" borderId="12" xfId="0" applyNumberFormat="1" applyFont="1" applyFill="1" applyBorder="1" applyAlignment="1">
      <alignment horizontal="right" vertical="center" wrapText="1"/>
    </xf>
    <xf numFmtId="3" fontId="15" fillId="35" borderId="13" xfId="0" applyNumberFormat="1" applyFont="1" applyFill="1" applyBorder="1" applyAlignment="1">
      <alignment horizontal="right" vertical="center" wrapText="1"/>
    </xf>
    <xf numFmtId="3" fontId="15" fillId="36" borderId="30" xfId="0" applyNumberFormat="1" applyFont="1" applyFill="1" applyBorder="1" applyAlignment="1">
      <alignment horizontal="right" vertical="center" wrapText="1"/>
    </xf>
    <xf numFmtId="3" fontId="15" fillId="35" borderId="31" xfId="0" applyNumberFormat="1" applyFont="1" applyFill="1" applyBorder="1" applyAlignment="1">
      <alignment horizontal="right" vertical="center" wrapText="1"/>
    </xf>
    <xf numFmtId="3" fontId="15" fillId="35" borderId="11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textRotation="90" wrapText="1"/>
    </xf>
    <xf numFmtId="3" fontId="15" fillId="33" borderId="32" xfId="0" applyNumberFormat="1" applyFont="1" applyFill="1" applyBorder="1" applyAlignment="1">
      <alignment horizontal="right" vertical="center" wrapText="1"/>
    </xf>
    <xf numFmtId="3" fontId="15" fillId="36" borderId="14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3" fontId="15" fillId="36" borderId="37" xfId="0" applyNumberFormat="1" applyFont="1" applyFill="1" applyBorder="1" applyAlignment="1">
      <alignment horizontal="right" vertical="center" wrapText="1"/>
    </xf>
    <xf numFmtId="3" fontId="15" fillId="36" borderId="38" xfId="0" applyNumberFormat="1" applyFont="1" applyFill="1" applyBorder="1" applyAlignment="1">
      <alignment horizontal="righ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3" fontId="15" fillId="36" borderId="18" xfId="0" applyNumberFormat="1" applyFont="1" applyFill="1" applyBorder="1" applyAlignment="1">
      <alignment horizontal="right" vertical="center" wrapText="1"/>
    </xf>
    <xf numFmtId="3" fontId="15" fillId="36" borderId="16" xfId="0" applyNumberFormat="1" applyFont="1" applyFill="1" applyBorder="1" applyAlignment="1">
      <alignment horizontal="right" vertical="center" wrapText="1"/>
    </xf>
    <xf numFmtId="3" fontId="15" fillId="36" borderId="17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 indent="1"/>
    </xf>
    <xf numFmtId="0" fontId="18" fillId="0" borderId="40" xfId="0" applyFont="1" applyBorder="1" applyAlignment="1">
      <alignment horizontal="right" vertical="center" wrapText="1" indent="1"/>
    </xf>
    <xf numFmtId="0" fontId="1" fillId="36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15" fillId="34" borderId="16" xfId="0" applyNumberFormat="1" applyFont="1" applyFill="1" applyBorder="1" applyAlignment="1">
      <alignment horizontal="right" vertical="center" wrapText="1"/>
    </xf>
    <xf numFmtId="3" fontId="15" fillId="34" borderId="16" xfId="0" applyNumberFormat="1" applyFont="1" applyFill="1" applyBorder="1" applyAlignment="1">
      <alignment horizontal="right" vertical="center"/>
    </xf>
    <xf numFmtId="3" fontId="15" fillId="34" borderId="11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3" fontId="10" fillId="0" borderId="3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 indent="1"/>
    </xf>
    <xf numFmtId="0" fontId="11" fillId="0" borderId="40" xfId="0" applyFont="1" applyBorder="1" applyAlignment="1">
      <alignment horizontal="right" vertical="center" wrapText="1" indent="1"/>
    </xf>
    <xf numFmtId="0" fontId="11" fillId="0" borderId="16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3" fontId="10" fillId="0" borderId="41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194" fontId="15" fillId="36" borderId="26" xfId="0" applyNumberFormat="1" applyFont="1" applyFill="1" applyBorder="1" applyAlignment="1">
      <alignment horizontal="left" vertical="center" wrapText="1"/>
    </xf>
    <xf numFmtId="194" fontId="15" fillId="36" borderId="27" xfId="0" applyNumberFormat="1" applyFont="1" applyFill="1" applyBorder="1" applyAlignment="1">
      <alignment horizontal="left" vertical="center" wrapText="1"/>
    </xf>
    <xf numFmtId="3" fontId="15" fillId="36" borderId="32" xfId="0" applyNumberFormat="1" applyFont="1" applyFill="1" applyBorder="1" applyAlignment="1">
      <alignment horizontal="right" vertical="center" wrapText="1"/>
    </xf>
    <xf numFmtId="3" fontId="15" fillId="36" borderId="33" xfId="0" applyNumberFormat="1" applyFont="1" applyFill="1" applyBorder="1" applyAlignment="1">
      <alignment horizontal="right" vertical="center" wrapText="1"/>
    </xf>
    <xf numFmtId="3" fontId="15" fillId="36" borderId="11" xfId="0" applyNumberFormat="1" applyFont="1" applyFill="1" applyBorder="1" applyAlignment="1">
      <alignment horizontal="right" vertical="center" wrapText="1"/>
    </xf>
    <xf numFmtId="3" fontId="15" fillId="36" borderId="12" xfId="0" applyNumberFormat="1" applyFont="1" applyFill="1" applyBorder="1" applyAlignment="1">
      <alignment horizontal="right" vertical="center" wrapText="1"/>
    </xf>
    <xf numFmtId="3" fontId="15" fillId="36" borderId="42" xfId="0" applyNumberFormat="1" applyFont="1" applyFill="1" applyBorder="1" applyAlignment="1">
      <alignment horizontal="right" vertical="center" wrapText="1"/>
    </xf>
    <xf numFmtId="3" fontId="15" fillId="36" borderId="0" xfId="0" applyNumberFormat="1" applyFont="1" applyFill="1" applyBorder="1" applyAlignment="1">
      <alignment horizontal="right" vertical="center" wrapText="1"/>
    </xf>
    <xf numFmtId="3" fontId="15" fillId="35" borderId="15" xfId="0" applyNumberFormat="1" applyFont="1" applyFill="1" applyBorder="1" applyAlignment="1">
      <alignment horizontal="right" vertical="center" wrapText="1"/>
    </xf>
    <xf numFmtId="3" fontId="15" fillId="35" borderId="26" xfId="0" applyNumberFormat="1" applyFont="1" applyFill="1" applyBorder="1" applyAlignment="1">
      <alignment horizontal="right" vertical="center" wrapText="1"/>
    </xf>
    <xf numFmtId="194" fontId="15" fillId="35" borderId="12" xfId="0" applyNumberFormat="1" applyFont="1" applyFill="1" applyBorder="1" applyAlignment="1">
      <alignment horizontal="left" vertical="center" wrapText="1"/>
    </xf>
    <xf numFmtId="194" fontId="15" fillId="35" borderId="13" xfId="0" applyNumberFormat="1" applyFont="1" applyFill="1" applyBorder="1" applyAlignment="1">
      <alignment horizontal="left" vertical="center" wrapText="1"/>
    </xf>
    <xf numFmtId="3" fontId="15" fillId="34" borderId="31" xfId="0" applyNumberFormat="1" applyFont="1" applyFill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4" borderId="13" xfId="0" applyNumberFormat="1" applyFont="1" applyFill="1" applyBorder="1" applyAlignment="1">
      <alignment horizontal="right" vertical="center" wrapText="1"/>
    </xf>
    <xf numFmtId="3" fontId="15" fillId="34" borderId="30" xfId="0" applyNumberFormat="1" applyFont="1" applyFill="1" applyBorder="1" applyAlignment="1">
      <alignment horizontal="right" vertical="center" wrapText="1"/>
    </xf>
    <xf numFmtId="3" fontId="15" fillId="34" borderId="22" xfId="0" applyNumberFormat="1" applyFont="1" applyFill="1" applyBorder="1" applyAlignment="1">
      <alignment horizontal="right" vertical="center" wrapText="1"/>
    </xf>
    <xf numFmtId="3" fontId="15" fillId="34" borderId="23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15" fillId="36" borderId="33" xfId="0" applyNumberFormat="1" applyFont="1" applyFill="1" applyBorder="1" applyAlignment="1">
      <alignment horizontal="left" vertical="center" wrapText="1"/>
    </xf>
    <xf numFmtId="194" fontId="15" fillId="36" borderId="34" xfId="0" applyNumberFormat="1" applyFont="1" applyFill="1" applyBorder="1" applyAlignment="1">
      <alignment horizontal="left" vertical="center" wrapText="1"/>
    </xf>
    <xf numFmtId="194" fontId="15" fillId="36" borderId="12" xfId="0" applyNumberFormat="1" applyFont="1" applyFill="1" applyBorder="1" applyAlignment="1">
      <alignment horizontal="left" vertical="center" wrapText="1"/>
    </xf>
    <xf numFmtId="194" fontId="15" fillId="36" borderId="13" xfId="0" applyNumberFormat="1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3" fontId="15" fillId="36" borderId="31" xfId="0" applyNumberFormat="1" applyFont="1" applyFill="1" applyBorder="1" applyAlignment="1">
      <alignment horizontal="right" vertical="center" wrapText="1"/>
    </xf>
    <xf numFmtId="3" fontId="15" fillId="36" borderId="1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5" fillId="34" borderId="11" xfId="0" applyNumberFormat="1" applyFont="1" applyFill="1" applyBorder="1" applyAlignment="1">
      <alignment horizontal="right" vertical="center" wrapText="1"/>
    </xf>
    <xf numFmtId="3" fontId="15" fillId="34" borderId="24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94" fontId="15" fillId="34" borderId="12" xfId="0" applyNumberFormat="1" applyFont="1" applyFill="1" applyBorder="1" applyAlignment="1">
      <alignment horizontal="left" vertical="center" wrapText="1"/>
    </xf>
    <xf numFmtId="194" fontId="15" fillId="34" borderId="13" xfId="0" applyNumberFormat="1" applyFont="1" applyFill="1" applyBorder="1" applyAlignment="1">
      <alignment horizontal="left" vertical="center" wrapText="1"/>
    </xf>
    <xf numFmtId="194" fontId="15" fillId="34" borderId="22" xfId="0" applyNumberFormat="1" applyFont="1" applyFill="1" applyBorder="1" applyAlignment="1">
      <alignment horizontal="left" vertical="center" wrapText="1"/>
    </xf>
    <xf numFmtId="194" fontId="15" fillId="34" borderId="23" xfId="0" applyNumberFormat="1" applyFont="1" applyFill="1" applyBorder="1" applyAlignment="1">
      <alignment horizontal="left" vertical="center" wrapText="1"/>
    </xf>
    <xf numFmtId="0" fontId="17" fillId="0" borderId="42" xfId="0" applyFont="1" applyBorder="1" applyAlignment="1">
      <alignment vertical="center" wrapText="1"/>
    </xf>
    <xf numFmtId="0" fontId="17" fillId="0" borderId="42" xfId="0" applyFont="1" applyBorder="1" applyAlignment="1">
      <alignment horizontal="right" vertical="center" wrapText="1"/>
    </xf>
    <xf numFmtId="194" fontId="4" fillId="0" borderId="20" xfId="0" applyNumberFormat="1" applyFont="1" applyFill="1" applyBorder="1" applyAlignment="1">
      <alignment horizontal="left" vertical="center" wrapText="1"/>
    </xf>
    <xf numFmtId="194" fontId="4" fillId="0" borderId="25" xfId="0" applyNumberFormat="1" applyFont="1" applyFill="1" applyBorder="1" applyAlignment="1">
      <alignment horizontal="left" vertical="center" wrapText="1"/>
    </xf>
    <xf numFmtId="3" fontId="15" fillId="36" borderId="43" xfId="0" applyNumberFormat="1" applyFont="1" applyFill="1" applyBorder="1" applyAlignment="1">
      <alignment horizontal="right" vertical="center" wrapText="1"/>
    </xf>
    <xf numFmtId="3" fontId="15" fillId="36" borderId="26" xfId="0" applyNumberFormat="1" applyFont="1" applyFill="1" applyBorder="1" applyAlignment="1">
      <alignment horizontal="right" vertical="center" wrapText="1"/>
    </xf>
    <xf numFmtId="3" fontId="15" fillId="36" borderId="27" xfId="0" applyNumberFormat="1" applyFont="1" applyFill="1" applyBorder="1" applyAlignment="1">
      <alignment horizontal="right" vertical="center" wrapText="1"/>
    </xf>
    <xf numFmtId="3" fontId="15" fillId="34" borderId="44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15" fillId="33" borderId="48" xfId="0" applyNumberFormat="1" applyFont="1" applyFill="1" applyBorder="1" applyAlignment="1">
      <alignment horizontal="center" vertical="center" wrapText="1"/>
    </xf>
    <xf numFmtId="3" fontId="15" fillId="33" borderId="49" xfId="0" applyNumberFormat="1" applyFont="1" applyFill="1" applyBorder="1" applyAlignment="1">
      <alignment horizontal="center" vertical="center" wrapText="1"/>
    </xf>
    <xf numFmtId="3" fontId="15" fillId="33" borderId="50" xfId="0" applyNumberFormat="1" applyFont="1" applyFill="1" applyBorder="1" applyAlignment="1">
      <alignment horizontal="center" vertical="center" wrapText="1"/>
    </xf>
    <xf numFmtId="3" fontId="15" fillId="33" borderId="30" xfId="0" applyNumberFormat="1" applyFont="1" applyFill="1" applyBorder="1" applyAlignment="1">
      <alignment horizontal="center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H45"/>
  <sheetViews>
    <sheetView tabSelected="1" zoomScale="84" zoomScaleNormal="84" zoomScalePageLayoutView="0" workbookViewId="0" topLeftCell="A1">
      <selection activeCell="AE15" sqref="AE15"/>
    </sheetView>
  </sheetViews>
  <sheetFormatPr defaultColWidth="9.00390625" defaultRowHeight="12.75"/>
  <cols>
    <col min="1" max="1" width="0.875" style="1" customWidth="1"/>
    <col min="2" max="3" width="3.875" style="1" customWidth="1"/>
    <col min="4" max="11" width="3.25390625" style="1" customWidth="1"/>
    <col min="12" max="12" width="6.00390625" style="1" customWidth="1"/>
    <col min="13" max="14" width="2.00390625" style="14" customWidth="1"/>
    <col min="15" max="15" width="4.875" style="14" customWidth="1"/>
    <col min="16" max="17" width="3.25390625" style="14" customWidth="1"/>
    <col min="18" max="19" width="4.875" style="14" customWidth="1"/>
    <col min="20" max="21" width="4.875" style="1" customWidth="1"/>
    <col min="22" max="23" width="2.00390625" style="1" customWidth="1"/>
    <col min="24" max="29" width="4.875" style="1" customWidth="1"/>
    <col min="30" max="30" width="5.75390625" style="1" customWidth="1"/>
    <col min="31" max="31" width="28.875" style="1" customWidth="1"/>
    <col min="32" max="32" width="32.75390625" style="1" customWidth="1"/>
    <col min="33" max="33" width="12.375" style="1" customWidth="1"/>
    <col min="34" max="16384" width="9.125" style="1" customWidth="1"/>
  </cols>
  <sheetData>
    <row r="1" spans="2:29" ht="49.5" customHeight="1">
      <c r="B1" s="133" t="s">
        <v>24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ht="12.75" customHeight="1"/>
    <row r="3" spans="2:34" s="16" customFormat="1" ht="44.25" customHeight="1">
      <c r="B3" s="129" t="s">
        <v>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5"/>
      <c r="AE3" s="15"/>
      <c r="AF3" s="15"/>
      <c r="AG3" s="15"/>
      <c r="AH3" s="15"/>
    </row>
    <row r="4" spans="2:30" s="7" customFormat="1" ht="27" customHeight="1">
      <c r="B4" s="79" t="s">
        <v>23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92" t="s">
        <v>26</v>
      </c>
      <c r="N4" s="92"/>
      <c r="O4" s="92"/>
      <c r="P4" s="92"/>
      <c r="Q4" s="92"/>
      <c r="R4" s="92"/>
      <c r="S4" s="92"/>
      <c r="T4" s="92"/>
      <c r="U4" s="64"/>
      <c r="V4" s="159" t="s">
        <v>25</v>
      </c>
      <c r="W4" s="160"/>
      <c r="X4" s="160"/>
      <c r="Y4" s="160"/>
      <c r="Z4" s="160"/>
      <c r="AA4" s="160"/>
      <c r="AB4" s="160"/>
      <c r="AC4" s="161"/>
      <c r="AD4" s="143">
        <v>1</v>
      </c>
    </row>
    <row r="5" spans="2:30" s="7" customFormat="1" ht="7.5" customHeigh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92"/>
      <c r="N5" s="92"/>
      <c r="O5" s="92"/>
      <c r="P5" s="92"/>
      <c r="Q5" s="92"/>
      <c r="R5" s="92"/>
      <c r="S5" s="92"/>
      <c r="T5" s="92"/>
      <c r="U5" s="64"/>
      <c r="V5" s="162"/>
      <c r="W5" s="163"/>
      <c r="X5" s="163"/>
      <c r="Y5" s="163"/>
      <c r="Z5" s="163"/>
      <c r="AA5" s="163"/>
      <c r="AB5" s="163"/>
      <c r="AC5" s="164"/>
      <c r="AD5" s="143"/>
    </row>
    <row r="6" spans="2:30" s="13" customFormat="1" ht="63" customHeigh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7" t="s">
        <v>5</v>
      </c>
      <c r="N6" s="87"/>
      <c r="O6" s="87"/>
      <c r="P6" s="87" t="s">
        <v>3</v>
      </c>
      <c r="Q6" s="87"/>
      <c r="R6" s="87"/>
      <c r="S6" s="87" t="s">
        <v>2</v>
      </c>
      <c r="T6" s="87"/>
      <c r="U6" s="88"/>
      <c r="V6" s="102" t="s">
        <v>4</v>
      </c>
      <c r="W6" s="103"/>
      <c r="X6" s="103"/>
      <c r="Y6" s="103" t="s">
        <v>0</v>
      </c>
      <c r="Z6" s="103"/>
      <c r="AA6" s="103"/>
      <c r="AB6" s="103"/>
      <c r="AC6" s="103"/>
      <c r="AD6" s="143"/>
    </row>
    <row r="7" spans="2:30" s="8" customFormat="1" ht="21.75" customHeight="1">
      <c r="B7" s="20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80">
        <v>2</v>
      </c>
      <c r="N7" s="80"/>
      <c r="O7" s="80"/>
      <c r="P7" s="80">
        <v>47</v>
      </c>
      <c r="Q7" s="80"/>
      <c r="R7" s="80"/>
      <c r="S7" s="81">
        <v>2149</v>
      </c>
      <c r="T7" s="81"/>
      <c r="U7" s="82"/>
      <c r="V7" s="116">
        <v>76</v>
      </c>
      <c r="W7" s="117"/>
      <c r="X7" s="118"/>
      <c r="Y7" s="135">
        <v>47</v>
      </c>
      <c r="Z7" s="117"/>
      <c r="AA7" s="138">
        <f>IF(Y7&gt;0,Y7/V7,"")</f>
        <v>0.618421052631579</v>
      </c>
      <c r="AB7" s="138"/>
      <c r="AC7" s="139"/>
      <c r="AD7" s="143"/>
    </row>
    <row r="8" spans="2:30" s="8" customFormat="1" ht="21.75" customHeight="1">
      <c r="B8" s="97" t="s">
        <v>16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80">
        <v>11</v>
      </c>
      <c r="N8" s="80"/>
      <c r="O8" s="80"/>
      <c r="P8" s="80">
        <v>10210</v>
      </c>
      <c r="Q8" s="80"/>
      <c r="R8" s="80"/>
      <c r="S8" s="81">
        <v>198311</v>
      </c>
      <c r="T8" s="81"/>
      <c r="U8" s="82"/>
      <c r="V8" s="116">
        <v>1739</v>
      </c>
      <c r="W8" s="117"/>
      <c r="X8" s="118"/>
      <c r="Y8" s="135">
        <v>105</v>
      </c>
      <c r="Z8" s="117"/>
      <c r="AA8" s="138">
        <f>IF(Y8&gt;0,Y8/V8,"")</f>
        <v>0.060379528464634846</v>
      </c>
      <c r="AB8" s="138"/>
      <c r="AC8" s="139"/>
      <c r="AD8" s="143"/>
    </row>
    <row r="9" spans="2:30" s="8" customFormat="1" ht="21.75" customHeight="1" thickBot="1">
      <c r="B9" s="97" t="s">
        <v>17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23">
        <v>8</v>
      </c>
      <c r="N9" s="23"/>
      <c r="O9" s="23"/>
      <c r="P9" s="23">
        <v>122</v>
      </c>
      <c r="Q9" s="23"/>
      <c r="R9" s="23"/>
      <c r="S9" s="23">
        <v>1243</v>
      </c>
      <c r="T9" s="23"/>
      <c r="U9" s="23"/>
      <c r="V9" s="119">
        <v>9</v>
      </c>
      <c r="W9" s="120"/>
      <c r="X9" s="121"/>
      <c r="Y9" s="136">
        <v>0</v>
      </c>
      <c r="Z9" s="120"/>
      <c r="AA9" s="140">
        <f>Y9/V9</f>
        <v>0</v>
      </c>
      <c r="AB9" s="140"/>
      <c r="AC9" s="141"/>
      <c r="AD9" s="143"/>
    </row>
    <row r="10" spans="2:30" s="8" customFormat="1" ht="21.75" customHeight="1" thickBot="1" thickTop="1">
      <c r="B10" s="76" t="s">
        <v>10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83">
        <f>SUM(M7:O9)</f>
        <v>21</v>
      </c>
      <c r="N10" s="84"/>
      <c r="O10" s="85"/>
      <c r="P10" s="83">
        <f>SUM(P7:R9)</f>
        <v>10379</v>
      </c>
      <c r="Q10" s="84"/>
      <c r="R10" s="85"/>
      <c r="S10" s="83">
        <f>SUM(S7:U9)</f>
        <v>201703</v>
      </c>
      <c r="T10" s="84"/>
      <c r="U10" s="84"/>
      <c r="V10" s="122">
        <f>SUM(V7:X9)</f>
        <v>1824</v>
      </c>
      <c r="W10" s="123"/>
      <c r="X10" s="124"/>
      <c r="Y10" s="137">
        <f>SUM(Y7:Z9)</f>
        <v>152</v>
      </c>
      <c r="Z10" s="123"/>
      <c r="AA10" s="144">
        <f>IF(Y10&gt;0,Y10/V10,"")</f>
        <v>0.08333333333333333</v>
      </c>
      <c r="AB10" s="144"/>
      <c r="AC10" s="145"/>
      <c r="AD10" s="143"/>
    </row>
    <row r="11" spans="2:30" s="8" customFormat="1" ht="21.75" customHeight="1" thickTop="1"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19"/>
      <c r="N11" s="19"/>
      <c r="O11" s="19"/>
      <c r="P11" s="19"/>
      <c r="Q11" s="19"/>
      <c r="R11" s="19"/>
      <c r="S11" s="19"/>
      <c r="T11" s="19"/>
      <c r="U11" s="67"/>
      <c r="V11" s="170"/>
      <c r="W11" s="171"/>
      <c r="X11" s="171"/>
      <c r="Y11" s="171"/>
      <c r="Z11" s="171"/>
      <c r="AA11" s="171"/>
      <c r="AB11" s="171"/>
      <c r="AC11" s="172"/>
      <c r="AD11" s="143"/>
    </row>
    <row r="12" spans="2:30" s="8" customFormat="1" ht="21.75" customHeight="1" thickBot="1">
      <c r="B12" s="20" t="s">
        <v>18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3"/>
      <c r="O12" s="23"/>
      <c r="P12" s="23"/>
      <c r="Q12" s="23"/>
      <c r="R12" s="23"/>
      <c r="S12" s="24"/>
      <c r="T12" s="24"/>
      <c r="U12" s="25"/>
      <c r="V12" s="173"/>
      <c r="W12" s="174"/>
      <c r="X12" s="174"/>
      <c r="Y12" s="174"/>
      <c r="Z12" s="174"/>
      <c r="AA12" s="174"/>
      <c r="AB12" s="174"/>
      <c r="AC12" s="175"/>
      <c r="AD12" s="143"/>
    </row>
    <row r="13" spans="2:30" s="9" customFormat="1" ht="24.75" customHeight="1" thickBot="1" thickTop="1">
      <c r="B13" s="94" t="s">
        <v>12</v>
      </c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86">
        <f>SUM(M10,M12)</f>
        <v>21</v>
      </c>
      <c r="N13" s="86"/>
      <c r="O13" s="86"/>
      <c r="P13" s="86">
        <f>SUM(,P10,P12)</f>
        <v>10379</v>
      </c>
      <c r="Q13" s="86"/>
      <c r="R13" s="86"/>
      <c r="S13" s="86">
        <f>SUM(,S10,S12)</f>
        <v>201703</v>
      </c>
      <c r="T13" s="86"/>
      <c r="U13" s="91"/>
      <c r="V13" s="44">
        <f>SUM(V10:X11)</f>
        <v>1824</v>
      </c>
      <c r="W13" s="69"/>
      <c r="X13" s="42"/>
      <c r="Y13" s="42">
        <f>SUM(Y10:Z11)</f>
        <v>152</v>
      </c>
      <c r="Z13" s="43"/>
      <c r="AA13" s="38">
        <f>IF(Y13&gt;0,Y13/V13,"")</f>
        <v>0.08333333333333333</v>
      </c>
      <c r="AB13" s="38"/>
      <c r="AC13" s="39"/>
      <c r="AD13" s="143"/>
    </row>
    <row r="14" spans="13:29" s="8" customFormat="1" ht="24" customHeight="1" thickTop="1"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31" s="16" customFormat="1" ht="47.25" customHeight="1">
      <c r="B15" s="130" t="s">
        <v>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E15" s="15"/>
    </row>
    <row r="16" spans="2:30" s="8" customFormat="1" ht="48" customHeight="1">
      <c r="B16" s="96" t="s">
        <v>30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65" t="s">
        <v>28</v>
      </c>
      <c r="N16" s="160"/>
      <c r="O16" s="160"/>
      <c r="P16" s="160"/>
      <c r="Q16" s="160"/>
      <c r="R16" s="160"/>
      <c r="S16" s="160"/>
      <c r="T16" s="160"/>
      <c r="U16" s="166"/>
      <c r="V16" s="159" t="s">
        <v>25</v>
      </c>
      <c r="W16" s="160"/>
      <c r="X16" s="160"/>
      <c r="Y16" s="160"/>
      <c r="Z16" s="160"/>
      <c r="AA16" s="160"/>
      <c r="AB16" s="160"/>
      <c r="AC16" s="161"/>
      <c r="AD16" s="142">
        <v>2</v>
      </c>
    </row>
    <row r="17" spans="2:30" s="8" customFormat="1" ht="15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67"/>
      <c r="N17" s="168"/>
      <c r="O17" s="168"/>
      <c r="P17" s="168"/>
      <c r="Q17" s="168"/>
      <c r="R17" s="168"/>
      <c r="S17" s="168"/>
      <c r="T17" s="168"/>
      <c r="U17" s="169"/>
      <c r="V17" s="162"/>
      <c r="W17" s="163"/>
      <c r="X17" s="163"/>
      <c r="Y17" s="163"/>
      <c r="Z17" s="163"/>
      <c r="AA17" s="163"/>
      <c r="AB17" s="163"/>
      <c r="AC17" s="164"/>
      <c r="AD17" s="142"/>
    </row>
    <row r="18" spans="2:30" s="8" customFormat="1" ht="66.7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89" t="s">
        <v>6</v>
      </c>
      <c r="N18" s="89"/>
      <c r="O18" s="89"/>
      <c r="P18" s="89" t="s">
        <v>3</v>
      </c>
      <c r="Q18" s="89"/>
      <c r="R18" s="90"/>
      <c r="S18" s="87" t="s">
        <v>2</v>
      </c>
      <c r="T18" s="87"/>
      <c r="U18" s="88"/>
      <c r="V18" s="102" t="s">
        <v>4</v>
      </c>
      <c r="W18" s="103"/>
      <c r="X18" s="103"/>
      <c r="Y18" s="103" t="s">
        <v>0</v>
      </c>
      <c r="Z18" s="103"/>
      <c r="AA18" s="103"/>
      <c r="AB18" s="103"/>
      <c r="AC18" s="103"/>
      <c r="AD18" s="142"/>
    </row>
    <row r="19" spans="2:30" s="8" customFormat="1" ht="24.75" customHeight="1">
      <c r="B19" s="78" t="s">
        <v>19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4"/>
      <c r="N19" s="74"/>
      <c r="O19" s="74"/>
      <c r="P19" s="74"/>
      <c r="Q19" s="74"/>
      <c r="R19" s="75"/>
      <c r="S19" s="73"/>
      <c r="T19" s="74"/>
      <c r="U19" s="75"/>
      <c r="V19" s="74"/>
      <c r="W19" s="74"/>
      <c r="X19" s="75"/>
      <c r="Y19" s="106"/>
      <c r="Z19" s="107"/>
      <c r="AA19" s="125">
        <f aca="true" t="shared" si="0" ref="AA19:AA24">IF(Y19&gt;0,Y19/V19,"")</f>
      </c>
      <c r="AB19" s="125"/>
      <c r="AC19" s="126"/>
      <c r="AD19" s="142"/>
    </row>
    <row r="20" spans="2:30" s="8" customFormat="1" ht="29.25" customHeight="1">
      <c r="B20" s="93" t="s">
        <v>20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74">
        <v>1419</v>
      </c>
      <c r="N20" s="74"/>
      <c r="O20" s="74"/>
      <c r="P20" s="74">
        <v>15312</v>
      </c>
      <c r="Q20" s="74"/>
      <c r="R20" s="75"/>
      <c r="S20" s="73">
        <v>134958</v>
      </c>
      <c r="T20" s="74"/>
      <c r="U20" s="75"/>
      <c r="V20" s="131">
        <v>1528</v>
      </c>
      <c r="W20" s="109"/>
      <c r="X20" s="132"/>
      <c r="Y20" s="108">
        <v>371</v>
      </c>
      <c r="Z20" s="109"/>
      <c r="AA20" s="127">
        <f t="shared" si="0"/>
        <v>0.24280104712041886</v>
      </c>
      <c r="AB20" s="127"/>
      <c r="AC20" s="128"/>
      <c r="AD20" s="142"/>
    </row>
    <row r="21" spans="2:30" s="8" customFormat="1" ht="25.5" customHeight="1">
      <c r="B21" s="26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>
        <v>39</v>
      </c>
      <c r="N21" s="27"/>
      <c r="O21" s="27"/>
      <c r="P21" s="27">
        <v>184</v>
      </c>
      <c r="Q21" s="27"/>
      <c r="R21" s="28"/>
      <c r="S21" s="29">
        <v>702</v>
      </c>
      <c r="T21" s="27"/>
      <c r="U21" s="28"/>
      <c r="V21" s="55">
        <v>14</v>
      </c>
      <c r="W21" s="52"/>
      <c r="X21" s="53"/>
      <c r="Y21" s="112">
        <v>5</v>
      </c>
      <c r="Z21" s="113"/>
      <c r="AA21" s="114">
        <f t="shared" si="0"/>
        <v>0.35714285714285715</v>
      </c>
      <c r="AB21" s="114"/>
      <c r="AC21" s="115"/>
      <c r="AD21" s="142"/>
    </row>
    <row r="22" spans="2:30" s="8" customFormat="1" ht="25.5" customHeight="1"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 t="s">
        <v>1</v>
      </c>
      <c r="N22" s="27"/>
      <c r="O22" s="27"/>
      <c r="P22" s="27" t="s">
        <v>1</v>
      </c>
      <c r="Q22" s="27"/>
      <c r="R22" s="28"/>
      <c r="S22" s="29" t="s">
        <v>1</v>
      </c>
      <c r="T22" s="27"/>
      <c r="U22" s="28"/>
      <c r="V22" s="55" t="s">
        <v>1</v>
      </c>
      <c r="W22" s="52"/>
      <c r="X22" s="52"/>
      <c r="Y22" s="56" t="s">
        <v>1</v>
      </c>
      <c r="Z22" s="52"/>
      <c r="AA22" s="52"/>
      <c r="AB22" s="52"/>
      <c r="AC22" s="53"/>
      <c r="AD22" s="142"/>
    </row>
    <row r="23" spans="2:30" s="8" customFormat="1" ht="24.75" customHeight="1" thickBot="1">
      <c r="B23" s="93" t="s">
        <v>17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68">
        <v>1</v>
      </c>
      <c r="N23" s="68"/>
      <c r="O23" s="68"/>
      <c r="P23" s="68">
        <v>1</v>
      </c>
      <c r="Q23" s="68"/>
      <c r="R23" s="71"/>
      <c r="S23" s="70">
        <v>34</v>
      </c>
      <c r="T23" s="68"/>
      <c r="U23" s="71"/>
      <c r="V23" s="146">
        <v>0</v>
      </c>
      <c r="W23" s="147"/>
      <c r="X23" s="148"/>
      <c r="Y23" s="110">
        <v>0</v>
      </c>
      <c r="Z23" s="111"/>
      <c r="AA23" s="104">
        <f t="shared" si="0"/>
      </c>
      <c r="AB23" s="104"/>
      <c r="AC23" s="105"/>
      <c r="AD23" s="142"/>
    </row>
    <row r="24" spans="2:34" s="9" customFormat="1" ht="24.75" customHeight="1" thickBot="1" thickTop="1">
      <c r="B24" s="99" t="s">
        <v>11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69">
        <f>SUM(M19:O23)</f>
        <v>1459</v>
      </c>
      <c r="N24" s="69"/>
      <c r="O24" s="69"/>
      <c r="P24" s="69">
        <f>SUM(P19:R23)</f>
        <v>15497</v>
      </c>
      <c r="Q24" s="69"/>
      <c r="R24" s="72"/>
      <c r="S24" s="101">
        <f>SUM(S19:U23)</f>
        <v>135694</v>
      </c>
      <c r="T24" s="69"/>
      <c r="U24" s="72"/>
      <c r="V24" s="46">
        <f>SUM(V19:X23)</f>
        <v>1542</v>
      </c>
      <c r="W24" s="43"/>
      <c r="X24" s="44"/>
      <c r="Y24" s="42">
        <f>SUM(Y19:Z23)</f>
        <v>376</v>
      </c>
      <c r="Z24" s="43"/>
      <c r="AA24" s="38">
        <f t="shared" si="0"/>
        <v>0.2438391699092088</v>
      </c>
      <c r="AB24" s="38"/>
      <c r="AC24" s="39"/>
      <c r="AD24" s="142"/>
      <c r="AE24" s="3"/>
      <c r="AF24" s="3"/>
      <c r="AG24" s="3"/>
      <c r="AH24" s="3"/>
    </row>
    <row r="25" spans="2:34" s="8" customFormat="1" ht="25.5" customHeight="1" thickTop="1">
      <c r="B25" s="1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"/>
      <c r="O25" s="4"/>
      <c r="P25" s="4"/>
      <c r="Q25" s="4"/>
      <c r="R25" s="4"/>
      <c r="S25" s="4"/>
      <c r="T25"/>
      <c r="U25"/>
      <c r="V25"/>
      <c r="W25"/>
      <c r="X25"/>
      <c r="Y25"/>
      <c r="Z25"/>
      <c r="AA25"/>
      <c r="AB25"/>
      <c r="AC25"/>
      <c r="AE25" s="9"/>
      <c r="AF25" s="9"/>
      <c r="AG25" s="9"/>
      <c r="AH25" s="9"/>
    </row>
    <row r="26" spans="2:29" s="17" customFormat="1" ht="51" customHeight="1">
      <c r="B26" s="129" t="s">
        <v>31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</row>
    <row r="27" spans="2:34" s="8" customFormat="1" ht="42.75" customHeight="1">
      <c r="B27" s="150" t="s">
        <v>8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2"/>
      <c r="M27" s="64" t="s">
        <v>29</v>
      </c>
      <c r="N27" s="65"/>
      <c r="O27" s="65"/>
      <c r="P27" s="65"/>
      <c r="Q27" s="65"/>
      <c r="R27" s="65"/>
      <c r="S27" s="65"/>
      <c r="T27" s="65"/>
      <c r="U27" s="65"/>
      <c r="V27" s="159" t="s">
        <v>25</v>
      </c>
      <c r="W27" s="160"/>
      <c r="X27" s="160"/>
      <c r="Y27" s="160"/>
      <c r="Z27" s="160"/>
      <c r="AA27" s="160"/>
      <c r="AB27" s="160"/>
      <c r="AC27" s="161"/>
      <c r="AD27" s="142">
        <v>3</v>
      </c>
      <c r="AE27" s="9"/>
      <c r="AF27" s="9"/>
      <c r="AG27" s="9"/>
      <c r="AH27" s="9"/>
    </row>
    <row r="28" spans="2:34" s="3" customFormat="1" ht="67.5" customHeight="1"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57" t="s">
        <v>5</v>
      </c>
      <c r="N28" s="58"/>
      <c r="O28" s="59"/>
      <c r="P28" s="57" t="s">
        <v>3</v>
      </c>
      <c r="Q28" s="58"/>
      <c r="R28" s="59"/>
      <c r="S28" s="57" t="s">
        <v>2</v>
      </c>
      <c r="T28" s="58"/>
      <c r="U28" s="60"/>
      <c r="V28" s="66" t="s">
        <v>4</v>
      </c>
      <c r="W28" s="62"/>
      <c r="X28" s="63"/>
      <c r="Y28" s="61" t="s">
        <v>0</v>
      </c>
      <c r="Z28" s="62"/>
      <c r="AA28" s="62"/>
      <c r="AB28" s="62"/>
      <c r="AC28" s="63"/>
      <c r="AD28" s="142"/>
      <c r="AE28" s="5"/>
      <c r="AF28" s="5"/>
      <c r="AG28" s="5"/>
      <c r="AH28" s="5"/>
    </row>
    <row r="29" spans="2:34" s="9" customFormat="1" ht="24.75" customHeight="1">
      <c r="B29" s="156" t="s">
        <v>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135">
        <f>M13</f>
        <v>21</v>
      </c>
      <c r="N29" s="117"/>
      <c r="O29" s="118"/>
      <c r="P29" s="135">
        <f>P13</f>
        <v>10379</v>
      </c>
      <c r="Q29" s="117"/>
      <c r="R29" s="117"/>
      <c r="S29" s="135">
        <f>S13</f>
        <v>201703</v>
      </c>
      <c r="T29" s="117"/>
      <c r="U29" s="149"/>
      <c r="V29" s="116">
        <f>V13</f>
        <v>1824</v>
      </c>
      <c r="W29" s="117"/>
      <c r="X29" s="118"/>
      <c r="Y29" s="135">
        <f>Y13</f>
        <v>152</v>
      </c>
      <c r="Z29" s="117"/>
      <c r="AA29" s="138">
        <f>AA13</f>
        <v>0.08333333333333333</v>
      </c>
      <c r="AB29" s="138"/>
      <c r="AC29" s="139"/>
      <c r="AD29" s="142"/>
      <c r="AE29" s="1"/>
      <c r="AF29" s="1"/>
      <c r="AG29" s="1"/>
      <c r="AH29" s="1"/>
    </row>
    <row r="30" spans="2:34" s="9" customFormat="1" ht="24.75" customHeight="1" thickBot="1">
      <c r="B30" s="47" t="s">
        <v>9</v>
      </c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35">
        <f>M24</f>
        <v>1459</v>
      </c>
      <c r="N30" s="36"/>
      <c r="O30" s="50"/>
      <c r="P30" s="35">
        <f>P24</f>
        <v>15497</v>
      </c>
      <c r="Q30" s="36"/>
      <c r="R30" s="36"/>
      <c r="S30" s="35">
        <f>S24</f>
        <v>135694</v>
      </c>
      <c r="T30" s="36"/>
      <c r="U30" s="51"/>
      <c r="V30" s="54">
        <f>V24</f>
        <v>1542</v>
      </c>
      <c r="W30" s="36"/>
      <c r="X30" s="50"/>
      <c r="Y30" s="35">
        <f>Y24</f>
        <v>376</v>
      </c>
      <c r="Z30" s="36"/>
      <c r="AA30" s="33">
        <f>AA24</f>
        <v>0.2438391699092088</v>
      </c>
      <c r="AB30" s="33"/>
      <c r="AC30" s="34"/>
      <c r="AD30" s="142"/>
      <c r="AE30" s="1"/>
      <c r="AF30" s="1"/>
      <c r="AG30" s="1"/>
      <c r="AH30" s="1"/>
    </row>
    <row r="31" spans="2:34" s="9" customFormat="1" ht="24.75" customHeight="1" thickBot="1" thickTop="1">
      <c r="B31" s="40" t="s">
        <v>13</v>
      </c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2">
        <f>SUM(M29:O30)</f>
        <v>1480</v>
      </c>
      <c r="N31" s="43"/>
      <c r="O31" s="44"/>
      <c r="P31" s="30">
        <f>SUM(P29:R30)</f>
        <v>25876</v>
      </c>
      <c r="Q31" s="31"/>
      <c r="R31" s="45"/>
      <c r="S31" s="30">
        <f>SUM(S29:U30)</f>
        <v>337397</v>
      </c>
      <c r="T31" s="31"/>
      <c r="U31" s="32"/>
      <c r="V31" s="46">
        <f>SUM(V29:X30)</f>
        <v>3366</v>
      </c>
      <c r="W31" s="43"/>
      <c r="X31" s="44"/>
      <c r="Y31" s="42">
        <f>SUM(Y29:Z30)</f>
        <v>528</v>
      </c>
      <c r="Z31" s="43"/>
      <c r="AA31" s="38">
        <f>IF(Y31&gt;0,Y31/V31,"")</f>
        <v>0.1568627450980392</v>
      </c>
      <c r="AB31" s="38"/>
      <c r="AC31" s="39"/>
      <c r="AD31" s="142"/>
      <c r="AE31" s="1"/>
      <c r="AF31" s="1"/>
      <c r="AG31" s="1"/>
      <c r="AH31" s="1"/>
    </row>
    <row r="32" spans="2:34" s="3" customFormat="1" ht="3.75" customHeight="1" thickTop="1"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  <c r="AB32"/>
      <c r="AC32"/>
      <c r="AD32" s="2"/>
      <c r="AE32" s="1"/>
      <c r="AF32" s="1"/>
      <c r="AG32" s="1"/>
      <c r="AH32" s="1"/>
    </row>
    <row r="33" spans="2:34" s="5" customFormat="1" ht="15" customHeight="1"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4"/>
      <c r="T33"/>
      <c r="U33"/>
      <c r="V33"/>
      <c r="W33"/>
      <c r="X33"/>
      <c r="Y33"/>
      <c r="Z33"/>
      <c r="AA33"/>
      <c r="AB33"/>
      <c r="AC33"/>
      <c r="AD33" s="6"/>
      <c r="AE33" s="1"/>
      <c r="AF33" s="1"/>
      <c r="AG33" s="1"/>
      <c r="AH33" s="1"/>
    </row>
    <row r="34" spans="2:21" ht="14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t="14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4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4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t="14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4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14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t="14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t="14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4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4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sheetProtection/>
  <mergeCells count="140">
    <mergeCell ref="V11:AC11"/>
    <mergeCell ref="V12:AC12"/>
    <mergeCell ref="V4:AC5"/>
    <mergeCell ref="V16:AC17"/>
    <mergeCell ref="V27:AC27"/>
    <mergeCell ref="M16:U17"/>
    <mergeCell ref="S18:U18"/>
    <mergeCell ref="M21:O21"/>
    <mergeCell ref="P21:R21"/>
    <mergeCell ref="S21:U21"/>
    <mergeCell ref="P20:R20"/>
    <mergeCell ref="M20:O20"/>
    <mergeCell ref="M29:O29"/>
    <mergeCell ref="V23:X23"/>
    <mergeCell ref="S29:U29"/>
    <mergeCell ref="B26:AC26"/>
    <mergeCell ref="AA29:AC29"/>
    <mergeCell ref="Y29:Z29"/>
    <mergeCell ref="V29:X29"/>
    <mergeCell ref="P29:R29"/>
    <mergeCell ref="B27:L28"/>
    <mergeCell ref="B29:L29"/>
    <mergeCell ref="Y6:AC6"/>
    <mergeCell ref="V6:X6"/>
    <mergeCell ref="AA7:AC7"/>
    <mergeCell ref="AA8:AC8"/>
    <mergeCell ref="AA9:AC9"/>
    <mergeCell ref="AD27:AD31"/>
    <mergeCell ref="AD16:AD24"/>
    <mergeCell ref="AD4:AD13"/>
    <mergeCell ref="AA10:AC10"/>
    <mergeCell ref="V7:X7"/>
    <mergeCell ref="B3:AC3"/>
    <mergeCell ref="B15:AC15"/>
    <mergeCell ref="V21:X21"/>
    <mergeCell ref="V19:X19"/>
    <mergeCell ref="V20:X20"/>
    <mergeCell ref="B1:AC1"/>
    <mergeCell ref="Y7:Z7"/>
    <mergeCell ref="Y8:Z8"/>
    <mergeCell ref="Y9:Z9"/>
    <mergeCell ref="Y10:Z10"/>
    <mergeCell ref="V8:X8"/>
    <mergeCell ref="V9:X9"/>
    <mergeCell ref="V10:X10"/>
    <mergeCell ref="AA19:AC19"/>
    <mergeCell ref="AA20:AC20"/>
    <mergeCell ref="AA13:AC13"/>
    <mergeCell ref="V13:X13"/>
    <mergeCell ref="P19:R19"/>
    <mergeCell ref="AA23:AC23"/>
    <mergeCell ref="Y19:Z19"/>
    <mergeCell ref="Y20:Z20"/>
    <mergeCell ref="Y23:Z23"/>
    <mergeCell ref="Y21:Z21"/>
    <mergeCell ref="AA21:AC21"/>
    <mergeCell ref="M8:O8"/>
    <mergeCell ref="M9:O9"/>
    <mergeCell ref="P9:R9"/>
    <mergeCell ref="P8:R8"/>
    <mergeCell ref="B24:L24"/>
    <mergeCell ref="Y24:Z24"/>
    <mergeCell ref="V24:X24"/>
    <mergeCell ref="S24:U24"/>
    <mergeCell ref="V18:X18"/>
    <mergeCell ref="Y18:AC18"/>
    <mergeCell ref="M4:U5"/>
    <mergeCell ref="B20:L20"/>
    <mergeCell ref="B23:L23"/>
    <mergeCell ref="B11:L11"/>
    <mergeCell ref="B13:L13"/>
    <mergeCell ref="B16:L18"/>
    <mergeCell ref="B21:L21"/>
    <mergeCell ref="M7:O7"/>
    <mergeCell ref="B8:L8"/>
    <mergeCell ref="B9:L9"/>
    <mergeCell ref="S6:U6"/>
    <mergeCell ref="S7:U7"/>
    <mergeCell ref="M18:O18"/>
    <mergeCell ref="P18:R18"/>
    <mergeCell ref="P13:R13"/>
    <mergeCell ref="S13:U13"/>
    <mergeCell ref="P10:R10"/>
    <mergeCell ref="S10:U10"/>
    <mergeCell ref="M6:O6"/>
    <mergeCell ref="P6:R6"/>
    <mergeCell ref="B10:L10"/>
    <mergeCell ref="B19:L19"/>
    <mergeCell ref="B4:L6"/>
    <mergeCell ref="B7:L7"/>
    <mergeCell ref="P7:R7"/>
    <mergeCell ref="S8:U8"/>
    <mergeCell ref="S9:U9"/>
    <mergeCell ref="M10:O10"/>
    <mergeCell ref="M13:O13"/>
    <mergeCell ref="M19:O19"/>
    <mergeCell ref="S11:U11"/>
    <mergeCell ref="M23:O23"/>
    <mergeCell ref="M24:O24"/>
    <mergeCell ref="S23:U23"/>
    <mergeCell ref="P23:R23"/>
    <mergeCell ref="P24:R24"/>
    <mergeCell ref="S20:U20"/>
    <mergeCell ref="S19:U19"/>
    <mergeCell ref="M11:O11"/>
    <mergeCell ref="P11:R11"/>
    <mergeCell ref="B30:L30"/>
    <mergeCell ref="M30:O30"/>
    <mergeCell ref="P30:R30"/>
    <mergeCell ref="S30:U30"/>
    <mergeCell ref="AA22:AC22"/>
    <mergeCell ref="V30:X30"/>
    <mergeCell ref="V22:X22"/>
    <mergeCell ref="Y22:Z22"/>
    <mergeCell ref="M28:O28"/>
    <mergeCell ref="P28:R28"/>
    <mergeCell ref="M31:O31"/>
    <mergeCell ref="P31:R31"/>
    <mergeCell ref="V31:X31"/>
    <mergeCell ref="Y31:Z31"/>
    <mergeCell ref="Y13:Z13"/>
    <mergeCell ref="AA24:AC24"/>
    <mergeCell ref="S28:U28"/>
    <mergeCell ref="Y28:AC28"/>
    <mergeCell ref="M27:U27"/>
    <mergeCell ref="V28:X28"/>
    <mergeCell ref="B22:L22"/>
    <mergeCell ref="M22:O22"/>
    <mergeCell ref="P22:R22"/>
    <mergeCell ref="S22:U22"/>
    <mergeCell ref="S31:U31"/>
    <mergeCell ref="AA30:AC30"/>
    <mergeCell ref="Y30:Z30"/>
    <mergeCell ref="C25:M25"/>
    <mergeCell ref="AA31:AC31"/>
    <mergeCell ref="B31:L31"/>
    <mergeCell ref="B12:L12"/>
    <mergeCell ref="M12:O12"/>
    <mergeCell ref="P12:R12"/>
    <mergeCell ref="S12:U12"/>
  </mergeCells>
  <printOptions horizontalCentered="1"/>
  <pageMargins left="0.15748031496062992" right="0" top="0.2362204724409449" bottom="0.35433070866141736" header="0" footer="0.15748031496062992"/>
  <pageSetup cellComments="asDisplayed" fitToHeight="1" fitToWidth="1" horizontalDpi="600" verticalDpi="600" orientation="landscape" paperSize="9" scale="59" r:id="rId1"/>
  <headerFooter alignWithMargins="0">
    <oddHeader>&amp;L&amp;"Arial Greek,Έντονη γραφή"ΕΤΗΣΙΑ ΕΚΘΕΣΗ ΑΣΕΠ 2017</oddHeader>
    <oddFooter>&amp;C&amp;"Arial Greek,Έντονη γραφή"Σελίδα &amp;P από &amp;N</oddFooter>
  </headerFooter>
  <rowBreaks count="1" manualBreakCount="1">
    <brk id="32" min="1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user27b</dc:creator>
  <cp:keywords/>
  <dc:description/>
  <cp:lastModifiedBy>Zervas Dimitris</cp:lastModifiedBy>
  <cp:lastPrinted>2019-06-13T11:46:31Z</cp:lastPrinted>
  <dcterms:created xsi:type="dcterms:W3CDTF">2004-10-04T05:19:06Z</dcterms:created>
  <dcterms:modified xsi:type="dcterms:W3CDTF">2019-06-13T11:57:22Z</dcterms:modified>
  <cp:category/>
  <cp:version/>
  <cp:contentType/>
  <cp:contentStatus/>
</cp:coreProperties>
</file>