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3760" windowHeight="11070" activeTab="2"/>
  </bookViews>
  <sheets>
    <sheet name="ΕΤΟΣ 2017" sheetId="1" r:id="rId1"/>
    <sheet name="ΕΤΟΣ 2018" sheetId="2" r:id="rId2"/>
    <sheet name="ΜΕΤΑΒΟΛΗ % 2017-2018" sheetId="3" r:id="rId3"/>
  </sheets>
  <definedNames>
    <definedName name="_xlfn.IFERROR" hidden="1">#NAME?</definedName>
    <definedName name="_xlnm.Print_Area" localSheetId="0">'ΕΤΟΣ 2017'!$A$1:$O$82</definedName>
    <definedName name="_xlnm.Print_Area" localSheetId="1">'ΕΤΟΣ 2018'!$A$1:$O$82</definedName>
    <definedName name="_xlnm.Print_Area" localSheetId="2">'ΜΕΤΑΒΟΛΗ % 2017-2018'!$A$1:$E$82</definedName>
    <definedName name="_xlnm.Print_Titles" localSheetId="0">'ΕΤΟΣ 2017'!$1:$1</definedName>
    <definedName name="_xlnm.Print_Titles" localSheetId="1">'ΕΤΟΣ 2018'!$1:$1</definedName>
    <definedName name="_xlnm.Print_Titles" localSheetId="2">'ΜΕΤΑΒΟΛΗ % 2017-2018'!$1:$1</definedName>
  </definedNames>
  <calcPr fullCalcOnLoad="1"/>
</workbook>
</file>

<file path=xl/sharedStrings.xml><?xml version="1.0" encoding="utf-8"?>
<sst xmlns="http://schemas.openxmlformats.org/spreadsheetml/2006/main" count="368" uniqueCount="121">
  <si>
    <t>Α/Α</t>
  </si>
  <si>
    <t>ΥΠΗΡΕΣΙΕΣ ΣΥΛΛΗΨΗΣ</t>
  </si>
  <si>
    <t>( 1 )</t>
  </si>
  <si>
    <t>Γ. Α. Δ. ΑΤΤΙΚΗΣ</t>
  </si>
  <si>
    <t>( 2 )</t>
  </si>
  <si>
    <t>Γ.Α.Δ.ΘΕΣ/ΝΙΚΗΣ</t>
  </si>
  <si>
    <t>( 3 )</t>
  </si>
  <si>
    <t>1.</t>
  </si>
  <si>
    <t>Δ.Α. ΑΛΕΞ/ΠΟΛΗΣ</t>
  </si>
  <si>
    <t>2.</t>
  </si>
  <si>
    <t>Δ.Α. ΟΡΕΣΤΙΑΔΑΣ</t>
  </si>
  <si>
    <t>3.</t>
  </si>
  <si>
    <t>Δ.Α. ΡΟΔΟΠΗΣ</t>
  </si>
  <si>
    <t>4.</t>
  </si>
  <si>
    <t>Δ.Α. ΞΑΝΘΗΣ</t>
  </si>
  <si>
    <t>5.</t>
  </si>
  <si>
    <t>Δ.Α. ΔΡΑΜΑΣ</t>
  </si>
  <si>
    <t>6.</t>
  </si>
  <si>
    <t>Δ.Α. ΚΑΒΑΛΑΣ</t>
  </si>
  <si>
    <t>ΣΥΝΟΛΟ</t>
  </si>
  <si>
    <t>( 4 )</t>
  </si>
  <si>
    <t>Δ.Α. ΗΜΑΘΙΑΣ</t>
  </si>
  <si>
    <t>Δ.Α. ΚΙΛΚΙΣ</t>
  </si>
  <si>
    <t>Δ.Α. ΠΕΛΛΑΣ</t>
  </si>
  <si>
    <t>Δ.Α. ΠΙΕΡΙΑΣ</t>
  </si>
  <si>
    <t>Δ.Α. ΣΕΡΡΩΝ</t>
  </si>
  <si>
    <t>Δ.Α. ΧΑΛΚΙΔΙΚΗΣ</t>
  </si>
  <si>
    <t>( 5 )</t>
  </si>
  <si>
    <t>Δ.Α. ΓΡΕΒΕΝΩΝ</t>
  </si>
  <si>
    <t>Δ.Α. ΚΑΣΤΟΡΙΑΣ</t>
  </si>
  <si>
    <t>Δ.Α. ΚΟΖΑΝΗΣ</t>
  </si>
  <si>
    <t>Δ.Α. ΦΛΩΡΙΝΑΣ</t>
  </si>
  <si>
    <t>( 6 )</t>
  </si>
  <si>
    <t>Δ.Α. ΑΡΤΑΣ</t>
  </si>
  <si>
    <t>Δ.Α. ΘΕΣΠΡΩΤΙΑΣ</t>
  </si>
  <si>
    <t>Δ.Α. ΙΩΑΝΝΙΝΩΝ</t>
  </si>
  <si>
    <t>Δ.Α. ΠΡΕΒΕΖΑΣ</t>
  </si>
  <si>
    <t>( 7 )</t>
  </si>
  <si>
    <t>Δ.Α. ΒΟΙΩΤΙΑΣ</t>
  </si>
  <si>
    <t>Δ.Α. ΕΥΒΟΙΑΣ</t>
  </si>
  <si>
    <t>Δ.Α. ΕΥΡΥΤΑΝΙΑΣ</t>
  </si>
  <si>
    <t>Δ.Α. ΦΘΙΩΤΙΔΑΣ</t>
  </si>
  <si>
    <t>Δ.Α. ΦΩΚΙΔΑΣ</t>
  </si>
  <si>
    <t>( 8 )</t>
  </si>
  <si>
    <t>Δ.Α. ΚΑΡΔΙΤΣΑΣ</t>
  </si>
  <si>
    <t>Δ.Α. ΛΑΡΙΣΑΣ</t>
  </si>
  <si>
    <t>Δ.Α. ΜΑΓΝΗΣΙΑΣ</t>
  </si>
  <si>
    <t>Δ.Α. ΤΡΙΚΑΛΩΝ</t>
  </si>
  <si>
    <t>( 9 )</t>
  </si>
  <si>
    <t>Δ.Α. ΛΕΣΒΟΥ</t>
  </si>
  <si>
    <t>Δ.Α. ΣΑΜΟΥ</t>
  </si>
  <si>
    <t>Δ.Α. ΧΙΟΥ</t>
  </si>
  <si>
    <t>( 10 )</t>
  </si>
  <si>
    <t>Α΄ Δ.Α. ΔΩΔ/ΝΗΣΟΥ</t>
  </si>
  <si>
    <t>Β΄ Δ.Α. ΔΩΔ/ΝΗΣΟΥ</t>
  </si>
  <si>
    <t xml:space="preserve">Δ.Α. ΚΥΚΛΑΔΩΝ </t>
  </si>
  <si>
    <t>( 11 )</t>
  </si>
  <si>
    <t>Δ.Α. ΗΡΑΚΛΕΙΟΥ</t>
  </si>
  <si>
    <t>Δ.Α. ΛΑΣΙΘΙΟΥ</t>
  </si>
  <si>
    <t>Δ.Α. ΡΕΘΥΜΝΟΥ</t>
  </si>
  <si>
    <t>Δ.Α. ΧΑΝΙΩΝ</t>
  </si>
  <si>
    <t>( 12 )</t>
  </si>
  <si>
    <t>Δ.Α. ΖΑΚΥΝΘΟΥ</t>
  </si>
  <si>
    <t>Δ.Α. ΚΕΡΚΥΡΑΣ</t>
  </si>
  <si>
    <t>Δ.Α. ΚΕΦΑΛΛΟΝΙΑΣ</t>
  </si>
  <si>
    <t>Δ.Α. ΛΕΥΚΑΔΑΣ</t>
  </si>
  <si>
    <t>( 13 )</t>
  </si>
  <si>
    <t>Δ.Α. ΑΙΤΩΛΙΑΣ</t>
  </si>
  <si>
    <t>Δ.Α. ΑΚΑΡΝΑΝΙΑΣ</t>
  </si>
  <si>
    <t>Δ.Α. ΑΧΑΙΑΣ</t>
  </si>
  <si>
    <t>Δ.Α. ΗΛΕΙΑΣ</t>
  </si>
  <si>
    <t>(14 )</t>
  </si>
  <si>
    <t>Δ.Α. ΑΡΓΟΛΙΔΑΣ</t>
  </si>
  <si>
    <t>Δ.Α. ΑΡΚΑΔΙΑΣ</t>
  </si>
  <si>
    <t>Δ.Α. ΚΟΡΙΝΘΙΑΣ</t>
  </si>
  <si>
    <t>Δ.Α. ΛΑΚΩΝΙΑΣ</t>
  </si>
  <si>
    <t>Δ.Α. ΜΕΣΣΗΝΙΑΣ</t>
  </si>
  <si>
    <t>ΓΕ.Π.Α.Δ.  Α Ν. Μ Α Κ Ε Δ Ο Ν Ι Α Σ &amp; Θ Ρ Α Κ Η Σ</t>
  </si>
  <si>
    <t>ΓΕ.Π.Α.Δ.    Κ Ε Ν Τ Ρ Ι Κ Η Σ  Μ Α Κ Ε Δ Ο Ν Ι Α Σ</t>
  </si>
  <si>
    <t xml:space="preserve">      ΓΕ.Π.Α.Δ.    Δ Υ Τ Ι Κ Η Σ Μ Α Κ Ε Δ Ο Ν Ι Α Σ</t>
  </si>
  <si>
    <t>ΓΕ.Π.Α.Δ.    Η Π Ε Ι Ρ Ο Υ</t>
  </si>
  <si>
    <t>ΓΕ.Π.Α.Δ.    Σ Τ Ε Ρ Ε Α Σ   Ε Λ Λ Α Δ Α Σ</t>
  </si>
  <si>
    <t xml:space="preserve">      ΓΕ.Π.Α.Δ.    Θ Ε Σ Σ Α Λ Ι Α Σ</t>
  </si>
  <si>
    <t xml:space="preserve">ΓΕ.Π.Α.Δ.    Β Ο Ρ Ε Ι Ο Υ   Α Ι Γ Α Ι Ο Υ </t>
  </si>
  <si>
    <t>ΓΕ.Π.Α.Δ.    Ν Ο Τ Ι Ο Υ   Α Ι Γ Α Ι Ο Υ</t>
  </si>
  <si>
    <t xml:space="preserve">ΓΕ.Π.Α.Δ.    Ι Ο Ν Ι Ω Ν    Ν Η Σ Ω Ν  </t>
  </si>
  <si>
    <t>ΓΕ.Π.Α.Δ.    Δ Υ Τ Ι Κ Η Σ    Ε Λ Λ Α Δ Α Σ</t>
  </si>
  <si>
    <t xml:space="preserve">ΓΕ.Π.Α.Δ.    Κ Ρ Η Τ Η Σ </t>
  </si>
  <si>
    <t>ΣΥΝΟΛΟ ΑΝΑ ΜΗΝΑ</t>
  </si>
  <si>
    <t>ΣΥΝΟΛΟ ΕΤΟΥΣ</t>
  </si>
  <si>
    <t>ΙΑΝΟΥΑΡΙΟΣ 2017</t>
  </si>
  <si>
    <t>ΦΕΒΡΟΥΑΡΙΟΣ 2017</t>
  </si>
  <si>
    <t>ΜΑΡΤΙΟΣ 2017</t>
  </si>
  <si>
    <t>ΑΠΡΙΛΙΟΣ 2017</t>
  </si>
  <si>
    <t>ΜΑΙΟΣ 2017</t>
  </si>
  <si>
    <t>ΙΟΥΝΙΟΣ 2017</t>
  </si>
  <si>
    <t>ΙΟΥΛΙΟΣ 2017</t>
  </si>
  <si>
    <t>ΑΥΓΟΥΣΤΟΣ 2017</t>
  </si>
  <si>
    <t>ΣΕΠΤΕΜΒΡΙΟΣ 2017</t>
  </si>
  <si>
    <t>ΟΚΤΩΒΡΙΟΣ 2017</t>
  </si>
  <si>
    <t>ΝΟΕΜΒΡΙΟΣ 2017</t>
  </si>
  <si>
    <t>ΔΕΚΕΜΒΡΙΟΣ 2017</t>
  </si>
  <si>
    <t>ΓΕ.Π.Α.Δ.      Π Ε Λ Ο Π Ο Ν Ν Η Σ Ο Υ</t>
  </si>
  <si>
    <t>ΙΑΝΟΥΑΡΙΟΣ 2018</t>
  </si>
  <si>
    <t>ΦΕΒΡΟΥΑΡΙΟΣ 2018</t>
  </si>
  <si>
    <t>ΜΑΡΤΙΟΣ 2018</t>
  </si>
  <si>
    <t>ΑΠΡΙΛΙΟΣ 2018</t>
  </si>
  <si>
    <t>ΜΑΙΟΣ 2018</t>
  </si>
  <si>
    <t>ΙΟΥΝΙΟΣ 2018</t>
  </si>
  <si>
    <t>ΙΟΥΛΙΟΣ 2018</t>
  </si>
  <si>
    <t>ΑΥΓΟΥΣΤΟΣ 2018</t>
  </si>
  <si>
    <t>ΣΕΠΤΕΜΒΡΙΟΣ 2018</t>
  </si>
  <si>
    <t>ΟΚΤΩΒΡΙΟΣ 2018</t>
  </si>
  <si>
    <t>ΝΟΕΜΒΡΙΟΣ 2018</t>
  </si>
  <si>
    <t>ΔΕΚΕΜΒΡΙΟΣ 2018</t>
  </si>
  <si>
    <t>12ΜΗΝΟ 2017</t>
  </si>
  <si>
    <t>12ΜΗΝΟ 2018</t>
  </si>
  <si>
    <t>ΜΕΤΑΒΟΛΗ %</t>
  </si>
  <si>
    <t>ΣΥΓΚΡΙΤΙΚΟΣ ΠΙΝΑΚΑΣ ΣΥΛΛΗΦΘΕΝΤΩΝ ΑΛΛΟΔΑΠΩΝ ΓΙΑ ΠΑΡΑΝΟΜΗ ΕΙΣΟΔΟ &amp; ΠΑΡΑΜΟΝΗ  ΑΠΟ ΑΣΤΥΝΟΜΙΚΕΣ &amp; ΛΙΜΕΝΙΚΕΣ ΑΡΧΕΣ  ΕΤΟΥΣ 2017 -  2018</t>
  </si>
  <si>
    <t>ΠΙΝΑΚΑΣ ΣΥΛΛΗΦΘΕΝΤΩΝ ΑΛΛΟΔΑΠΩΝ ΓΙΑ ΠΑΡΑΝΟΜΗ ΕΙΣΟΔΟ &amp; ΠΑΡΑΜΟΝΗ 
 ΑΠΟ ΑΣΤΥΝΟΜΙΚΕΣ &amp; ΛΙΜΕΝΙΚΕΣ ΑΡΧΕΣ  ΕΤΟΥΣ 2017</t>
  </si>
  <si>
    <t>ΠΙΝΑΚΑΣ ΣΥΛΛΗΦΘΕΝΤΩΝ ΑΛΛΟΔΑΠΩΝ ΓΙΑ ΠΑΡΑΝΟΜΗ ΕΙΣΟΔΟ &amp; ΠΑΡΑΜΟΝΗ 
 ΑΠΟ ΑΣΤΥΝΟΜΙΚΕΣ &amp; ΛΙΜΕΝΙΚΕΣ ΑΡΧΕΣ  ΕΤΟΥΣ 2018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</si>
</sst>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;[Red]#,##0"/>
  </numFmts>
  <fonts count="5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5"/>
      <name val="Bookman Old Style"/>
      <family val="1"/>
    </font>
    <font>
      <b/>
      <sz val="13"/>
      <color indexed="10"/>
      <name val="Bookman Old Style"/>
      <family val="1"/>
    </font>
    <font>
      <sz val="17"/>
      <name val="Bookman Old Style"/>
      <family val="1"/>
    </font>
    <font>
      <b/>
      <sz val="17"/>
      <color indexed="10"/>
      <name val="Bookman Old Style"/>
      <family val="1"/>
    </font>
    <font>
      <b/>
      <sz val="13"/>
      <name val="Bookman Old Style"/>
      <family val="1"/>
    </font>
    <font>
      <b/>
      <sz val="17"/>
      <color indexed="18"/>
      <name val="Bookman Old Style"/>
      <family val="1"/>
    </font>
    <font>
      <b/>
      <sz val="11"/>
      <name val="Bookman Old Style"/>
      <family val="1"/>
    </font>
    <font>
      <sz val="13"/>
      <name val="Bookman Old Style"/>
      <family val="1"/>
    </font>
    <font>
      <b/>
      <sz val="20"/>
      <color indexed="18"/>
      <name val="Bookman Old Style"/>
      <family val="1"/>
    </font>
    <font>
      <sz val="17"/>
      <color indexed="18"/>
      <name val="Bookman Old Style"/>
      <family val="1"/>
    </font>
    <font>
      <b/>
      <sz val="10"/>
      <name val="Bookman Old Style"/>
      <family val="1"/>
    </font>
    <font>
      <b/>
      <sz val="17"/>
      <name val="Bookman Old Style"/>
      <family val="1"/>
    </font>
    <font>
      <b/>
      <sz val="18"/>
      <color indexed="10"/>
      <name val="Bookman Old Style"/>
      <family val="1"/>
    </font>
    <font>
      <b/>
      <sz val="16"/>
      <name val="Bookman Old Style"/>
      <family val="1"/>
    </font>
    <font>
      <b/>
      <sz val="16"/>
      <name val="Arial"/>
      <family val="2"/>
    </font>
    <font>
      <b/>
      <sz val="16"/>
      <color indexed="18"/>
      <name val="Arial"/>
      <family val="2"/>
    </font>
    <font>
      <b/>
      <sz val="16"/>
      <color indexed="18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8"/>
      <name val="Bookman Old Style"/>
      <family val="1"/>
    </font>
    <font>
      <b/>
      <sz val="16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51" fillId="31" borderId="0" applyNumberFormat="0" applyBorder="0" applyAlignment="0" applyProtection="0"/>
    <xf numFmtId="9" fontId="4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3" fontId="10" fillId="35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10" fillId="36" borderId="10" xfId="0" applyNumberFormat="1" applyFont="1" applyFill="1" applyBorder="1" applyAlignment="1">
      <alignment horizontal="center" vertical="center"/>
    </xf>
    <xf numFmtId="3" fontId="13" fillId="37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3" fillId="0" borderId="0" xfId="0" applyNumberFormat="1" applyFont="1" applyAlignment="1">
      <alignment/>
    </xf>
    <xf numFmtId="0" fontId="5" fillId="33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/>
    </xf>
    <xf numFmtId="0" fontId="5" fillId="19" borderId="10" xfId="0" applyFont="1" applyFill="1" applyBorder="1" applyAlignment="1">
      <alignment horizontal="center" vertical="center" textRotation="90" wrapText="1"/>
    </xf>
    <xf numFmtId="3" fontId="7" fillId="19" borderId="10" xfId="0" applyNumberFormat="1" applyFont="1" applyFill="1" applyBorder="1" applyAlignment="1">
      <alignment horizontal="center" vertical="center"/>
    </xf>
    <xf numFmtId="3" fontId="10" fillId="19" borderId="10" xfId="0" applyNumberFormat="1" applyFont="1" applyFill="1" applyBorder="1" applyAlignment="1">
      <alignment horizontal="center" vertical="center"/>
    </xf>
    <xf numFmtId="3" fontId="13" fillId="19" borderId="10" xfId="0" applyNumberFormat="1" applyFont="1" applyFill="1" applyBorder="1" applyAlignment="1">
      <alignment horizontal="center" vertical="center"/>
    </xf>
    <xf numFmtId="3" fontId="16" fillId="19" borderId="10" xfId="0" applyNumberFormat="1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lef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8" fillId="38" borderId="11" xfId="0" applyFont="1" applyFill="1" applyBorder="1" applyAlignment="1">
      <alignment horizontal="center" vertical="center"/>
    </xf>
    <xf numFmtId="0" fontId="8" fillId="38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horizontal="center" vertical="center" wrapText="1"/>
    </xf>
    <xf numFmtId="0" fontId="17" fillId="39" borderId="14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20" fillId="35" borderId="10" xfId="0" applyNumberFormat="1" applyFont="1" applyFill="1" applyBorder="1" applyAlignment="1">
      <alignment horizontal="center" vertical="center"/>
    </xf>
    <xf numFmtId="164" fontId="21" fillId="35" borderId="10" xfId="0" applyNumberFormat="1" applyFont="1" applyFill="1" applyBorder="1" applyAlignment="1">
      <alignment horizontal="center" vertical="center"/>
    </xf>
    <xf numFmtId="164" fontId="20" fillId="33" borderId="10" xfId="0" applyNumberFormat="1" applyFont="1" applyFill="1" applyBorder="1" applyAlignment="1">
      <alignment horizontal="center" vertical="center"/>
    </xf>
    <xf numFmtId="164" fontId="21" fillId="33" borderId="10" xfId="0" applyNumberFormat="1" applyFont="1" applyFill="1" applyBorder="1" applyAlignment="1">
      <alignment horizontal="center" vertical="center"/>
    </xf>
    <xf numFmtId="0" fontId="39" fillId="39" borderId="13" xfId="0" applyFont="1" applyFill="1" applyBorder="1" applyAlignment="1">
      <alignment horizontal="center" vertical="center" wrapText="1"/>
    </xf>
    <xf numFmtId="0" fontId="39" fillId="39" borderId="14" xfId="0" applyFont="1" applyFill="1" applyBorder="1" applyAlignment="1">
      <alignment horizontal="center" vertical="center" wrapText="1"/>
    </xf>
    <xf numFmtId="10" fontId="5" fillId="19" borderId="10" xfId="0" applyNumberFormat="1" applyFont="1" applyFill="1" applyBorder="1" applyAlignment="1">
      <alignment horizontal="center" vertical="center" wrapText="1"/>
    </xf>
    <xf numFmtId="10" fontId="16" fillId="0" borderId="10" xfId="0" applyNumberFormat="1" applyFont="1" applyBorder="1" applyAlignment="1">
      <alignment horizontal="center" vertical="center"/>
    </xf>
    <xf numFmtId="10" fontId="15" fillId="0" borderId="0" xfId="0" applyNumberFormat="1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3">
    <dxf>
      <font>
        <b/>
        <i val="0"/>
        <color rgb="FF0000FF"/>
      </font>
    </dxf>
    <dxf>
      <font>
        <color theme="0" tint="-0.4999699890613556"/>
      </font>
      <fill>
        <patternFill>
          <bgColor theme="0" tint="-0.4999699890613556"/>
        </patternFill>
      </fill>
    </dxf>
    <dxf>
      <font>
        <b/>
        <i val="0"/>
        <color rgb="FF0000FF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4"/>
  <sheetViews>
    <sheetView view="pageBreakPreview" zoomScale="55" zoomScaleSheetLayoutView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9.7109375" style="1" customWidth="1"/>
    <col min="2" max="2" width="40.57421875" style="19" customWidth="1"/>
    <col min="3" max="4" width="16.28125" style="1" bestFit="1" customWidth="1"/>
    <col min="5" max="5" width="16.140625" style="1" bestFit="1" customWidth="1"/>
    <col min="6" max="14" width="13.421875" style="1" bestFit="1" customWidth="1"/>
    <col min="15" max="15" width="19.00390625" style="1" bestFit="1" customWidth="1"/>
    <col min="16" max="16384" width="9.140625" style="1" customWidth="1"/>
  </cols>
  <sheetData>
    <row r="1" spans="1:15" ht="60" customHeight="1">
      <c r="A1" s="37" t="s">
        <v>119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73.25" customHeight="1">
      <c r="A2" s="2" t="s">
        <v>0</v>
      </c>
      <c r="B2" s="3" t="s">
        <v>1</v>
      </c>
      <c r="C2" s="21" t="s">
        <v>90</v>
      </c>
      <c r="D2" s="21" t="s">
        <v>91</v>
      </c>
      <c r="E2" s="21" t="s">
        <v>92</v>
      </c>
      <c r="F2" s="21" t="s">
        <v>93</v>
      </c>
      <c r="G2" s="21" t="s">
        <v>94</v>
      </c>
      <c r="H2" s="21" t="s">
        <v>95</v>
      </c>
      <c r="I2" s="21" t="s">
        <v>96</v>
      </c>
      <c r="J2" s="21" t="s">
        <v>97</v>
      </c>
      <c r="K2" s="21" t="s">
        <v>98</v>
      </c>
      <c r="L2" s="21" t="s">
        <v>99</v>
      </c>
      <c r="M2" s="21" t="s">
        <v>100</v>
      </c>
      <c r="N2" s="21" t="s">
        <v>101</v>
      </c>
      <c r="O2" s="23" t="s">
        <v>115</v>
      </c>
    </row>
    <row r="3" spans="1:15" s="6" customFormat="1" ht="30" customHeight="1">
      <c r="A3" s="4" t="s">
        <v>2</v>
      </c>
      <c r="B3" s="28" t="s">
        <v>3</v>
      </c>
      <c r="C3" s="5">
        <v>424</v>
      </c>
      <c r="D3" s="5">
        <v>508</v>
      </c>
      <c r="E3" s="5">
        <v>516</v>
      </c>
      <c r="F3" s="5">
        <v>353</v>
      </c>
      <c r="G3" s="5">
        <v>505</v>
      </c>
      <c r="H3" s="5">
        <v>668</v>
      </c>
      <c r="I3" s="5">
        <v>554</v>
      </c>
      <c r="J3" s="5">
        <v>522</v>
      </c>
      <c r="K3" s="5">
        <v>529</v>
      </c>
      <c r="L3" s="5">
        <v>602</v>
      </c>
      <c r="M3" s="5">
        <v>578</v>
      </c>
      <c r="N3" s="5">
        <v>524</v>
      </c>
      <c r="O3" s="27">
        <f>SUM(C3:N3)</f>
        <v>6283</v>
      </c>
    </row>
    <row r="4" spans="1:15" s="6" customFormat="1" ht="30" customHeight="1">
      <c r="A4" s="4" t="s">
        <v>4</v>
      </c>
      <c r="B4" s="28" t="s">
        <v>5</v>
      </c>
      <c r="C4" s="5">
        <v>110</v>
      </c>
      <c r="D4" s="5">
        <v>165</v>
      </c>
      <c r="E4" s="5">
        <v>285</v>
      </c>
      <c r="F4" s="5">
        <v>237</v>
      </c>
      <c r="G4" s="5">
        <v>328</v>
      </c>
      <c r="H4" s="5">
        <v>309</v>
      </c>
      <c r="I4" s="5">
        <v>278</v>
      </c>
      <c r="J4" s="5">
        <v>644</v>
      </c>
      <c r="K4" s="5">
        <v>746</v>
      </c>
      <c r="L4" s="5">
        <v>690</v>
      </c>
      <c r="M4" s="5">
        <v>481</v>
      </c>
      <c r="N4" s="5">
        <v>407</v>
      </c>
      <c r="O4" s="27">
        <f>SUM(C4:N4)</f>
        <v>4680</v>
      </c>
    </row>
    <row r="5" spans="1:15" s="6" customFormat="1" ht="30" customHeight="1">
      <c r="A5" s="22" t="s">
        <v>6</v>
      </c>
      <c r="B5" s="34" t="s">
        <v>77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30" customHeight="1">
      <c r="A6" s="9" t="s">
        <v>7</v>
      </c>
      <c r="B6" s="10" t="s">
        <v>8</v>
      </c>
      <c r="C6" s="5">
        <v>98</v>
      </c>
      <c r="D6" s="5">
        <v>101</v>
      </c>
      <c r="E6" s="5">
        <v>107</v>
      </c>
      <c r="F6" s="5">
        <v>103</v>
      </c>
      <c r="G6" s="5">
        <v>78</v>
      </c>
      <c r="H6" s="5">
        <v>471</v>
      </c>
      <c r="I6" s="5">
        <v>121</v>
      </c>
      <c r="J6" s="5">
        <v>216</v>
      </c>
      <c r="K6" s="5">
        <v>313</v>
      </c>
      <c r="L6" s="5">
        <v>341</v>
      </c>
      <c r="M6" s="5">
        <v>340</v>
      </c>
      <c r="N6" s="5">
        <v>175</v>
      </c>
      <c r="O6" s="27">
        <f aca="true" t="shared" si="0" ref="O6:O11">SUM(C6:N6)</f>
        <v>2464</v>
      </c>
    </row>
    <row r="7" spans="1:15" ht="30" customHeight="1">
      <c r="A7" s="9" t="s">
        <v>9</v>
      </c>
      <c r="B7" s="10" t="s">
        <v>10</v>
      </c>
      <c r="C7" s="5">
        <v>50</v>
      </c>
      <c r="D7" s="5">
        <v>63</v>
      </c>
      <c r="E7" s="5">
        <v>47</v>
      </c>
      <c r="F7" s="5">
        <v>98</v>
      </c>
      <c r="G7" s="5">
        <v>96</v>
      </c>
      <c r="H7" s="5">
        <v>314</v>
      </c>
      <c r="I7" s="5">
        <v>228</v>
      </c>
      <c r="J7" s="5">
        <v>373</v>
      </c>
      <c r="K7" s="5">
        <v>893</v>
      </c>
      <c r="L7" s="5">
        <v>456</v>
      </c>
      <c r="M7" s="5">
        <v>403</v>
      </c>
      <c r="N7" s="5">
        <v>192</v>
      </c>
      <c r="O7" s="27">
        <f t="shared" si="0"/>
        <v>3213</v>
      </c>
    </row>
    <row r="8" spans="1:15" ht="30" customHeight="1">
      <c r="A8" s="9" t="s">
        <v>11</v>
      </c>
      <c r="B8" s="10" t="s">
        <v>12</v>
      </c>
      <c r="C8" s="5">
        <v>30</v>
      </c>
      <c r="D8" s="5">
        <v>66</v>
      </c>
      <c r="E8" s="5">
        <v>76</v>
      </c>
      <c r="F8" s="5">
        <v>77</v>
      </c>
      <c r="G8" s="5">
        <v>130</v>
      </c>
      <c r="H8" s="5">
        <v>71</v>
      </c>
      <c r="I8" s="5">
        <v>44</v>
      </c>
      <c r="J8" s="5">
        <v>37</v>
      </c>
      <c r="K8" s="5">
        <v>84</v>
      </c>
      <c r="L8" s="5">
        <v>162</v>
      </c>
      <c r="M8" s="5">
        <v>145</v>
      </c>
      <c r="N8" s="5">
        <v>82</v>
      </c>
      <c r="O8" s="27">
        <f t="shared" si="0"/>
        <v>1004</v>
      </c>
    </row>
    <row r="9" spans="1:15" ht="30" customHeight="1">
      <c r="A9" s="9" t="s">
        <v>13</v>
      </c>
      <c r="B9" s="10" t="s">
        <v>14</v>
      </c>
      <c r="C9" s="5">
        <v>5</v>
      </c>
      <c r="D9" s="5">
        <v>24</v>
      </c>
      <c r="E9" s="5">
        <v>21</v>
      </c>
      <c r="F9" s="5">
        <v>10</v>
      </c>
      <c r="G9" s="5">
        <v>20</v>
      </c>
      <c r="H9" s="5">
        <v>15</v>
      </c>
      <c r="I9" s="5">
        <v>7</v>
      </c>
      <c r="J9" s="5">
        <v>15</v>
      </c>
      <c r="K9" s="5">
        <v>106</v>
      </c>
      <c r="L9" s="5">
        <v>51</v>
      </c>
      <c r="M9" s="5">
        <v>43</v>
      </c>
      <c r="N9" s="5">
        <v>26</v>
      </c>
      <c r="O9" s="27">
        <f t="shared" si="0"/>
        <v>343</v>
      </c>
    </row>
    <row r="10" spans="1:15" ht="30" customHeight="1">
      <c r="A10" s="9" t="s">
        <v>15</v>
      </c>
      <c r="B10" s="10" t="s">
        <v>16</v>
      </c>
      <c r="C10" s="5">
        <v>2</v>
      </c>
      <c r="D10" s="5">
        <v>6</v>
      </c>
      <c r="E10" s="5">
        <v>3</v>
      </c>
      <c r="F10" s="5">
        <v>4</v>
      </c>
      <c r="G10" s="5">
        <v>24</v>
      </c>
      <c r="H10" s="5">
        <v>3</v>
      </c>
      <c r="I10" s="5">
        <v>3</v>
      </c>
      <c r="J10" s="5">
        <v>4</v>
      </c>
      <c r="K10" s="5">
        <v>1</v>
      </c>
      <c r="L10" s="5">
        <v>10</v>
      </c>
      <c r="M10" s="5">
        <v>18</v>
      </c>
      <c r="N10" s="5">
        <v>8</v>
      </c>
      <c r="O10" s="27">
        <f t="shared" si="0"/>
        <v>86</v>
      </c>
    </row>
    <row r="11" spans="1:15" ht="30" customHeight="1">
      <c r="A11" s="9" t="s">
        <v>17</v>
      </c>
      <c r="B11" s="10" t="s">
        <v>18</v>
      </c>
      <c r="C11" s="5">
        <v>25</v>
      </c>
      <c r="D11" s="5">
        <v>26</v>
      </c>
      <c r="E11" s="5">
        <v>11</v>
      </c>
      <c r="F11" s="5">
        <v>40</v>
      </c>
      <c r="G11" s="5">
        <v>55</v>
      </c>
      <c r="H11" s="5">
        <v>32</v>
      </c>
      <c r="I11" s="5">
        <v>55</v>
      </c>
      <c r="J11" s="5">
        <v>44</v>
      </c>
      <c r="K11" s="5">
        <v>23</v>
      </c>
      <c r="L11" s="5">
        <v>63</v>
      </c>
      <c r="M11" s="5">
        <v>36</v>
      </c>
      <c r="N11" s="5">
        <v>24</v>
      </c>
      <c r="O11" s="27">
        <f t="shared" si="0"/>
        <v>434</v>
      </c>
    </row>
    <row r="12" spans="1:15" s="12" customFormat="1" ht="24.75" customHeight="1">
      <c r="A12" s="33" t="s">
        <v>19</v>
      </c>
      <c r="B12" s="33"/>
      <c r="C12" s="11">
        <f>SUM(C6:C11)</f>
        <v>210</v>
      </c>
      <c r="D12" s="11">
        <f aca="true" t="shared" si="1" ref="D12:O12">SUM(D6:D11)</f>
        <v>286</v>
      </c>
      <c r="E12" s="11">
        <f t="shared" si="1"/>
        <v>265</v>
      </c>
      <c r="F12" s="11">
        <f t="shared" si="1"/>
        <v>332</v>
      </c>
      <c r="G12" s="11">
        <f t="shared" si="1"/>
        <v>403</v>
      </c>
      <c r="H12" s="11">
        <f t="shared" si="1"/>
        <v>906</v>
      </c>
      <c r="I12" s="11">
        <f t="shared" si="1"/>
        <v>458</v>
      </c>
      <c r="J12" s="11">
        <f t="shared" si="1"/>
        <v>689</v>
      </c>
      <c r="K12" s="11">
        <f t="shared" si="1"/>
        <v>1420</v>
      </c>
      <c r="L12" s="11">
        <f t="shared" si="1"/>
        <v>1083</v>
      </c>
      <c r="M12" s="11">
        <f t="shared" si="1"/>
        <v>985</v>
      </c>
      <c r="N12" s="11">
        <f t="shared" si="1"/>
        <v>507</v>
      </c>
      <c r="O12" s="25">
        <f t="shared" si="1"/>
        <v>7544</v>
      </c>
    </row>
    <row r="13" spans="1:15" s="6" customFormat="1" ht="30" customHeight="1">
      <c r="A13" s="22" t="s">
        <v>20</v>
      </c>
      <c r="B13" s="34" t="s">
        <v>78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30" customHeight="1">
      <c r="A14" s="13">
        <v>1</v>
      </c>
      <c r="B14" s="10" t="s">
        <v>21</v>
      </c>
      <c r="C14" s="5">
        <v>1</v>
      </c>
      <c r="D14" s="5">
        <v>13</v>
      </c>
      <c r="E14" s="5">
        <v>3</v>
      </c>
      <c r="F14" s="5">
        <v>9</v>
      </c>
      <c r="G14" s="5">
        <v>20</v>
      </c>
      <c r="H14" s="5">
        <v>4</v>
      </c>
      <c r="I14" s="5">
        <v>4</v>
      </c>
      <c r="J14" s="5">
        <v>10</v>
      </c>
      <c r="K14" s="5">
        <v>8</v>
      </c>
      <c r="L14" s="5">
        <v>6</v>
      </c>
      <c r="M14" s="5">
        <v>5</v>
      </c>
      <c r="N14" s="5">
        <v>7</v>
      </c>
      <c r="O14" s="27">
        <f aca="true" t="shared" si="2" ref="O14:O19">SUM(C14:N14)</f>
        <v>90</v>
      </c>
    </row>
    <row r="15" spans="1:15" ht="30" customHeight="1">
      <c r="A15" s="13">
        <v>2</v>
      </c>
      <c r="B15" s="10" t="s">
        <v>22</v>
      </c>
      <c r="C15" s="5">
        <v>13</v>
      </c>
      <c r="D15" s="5">
        <v>48</v>
      </c>
      <c r="E15" s="5">
        <v>85</v>
      </c>
      <c r="F15" s="5">
        <v>50</v>
      </c>
      <c r="G15" s="5">
        <v>61</v>
      </c>
      <c r="H15" s="5">
        <v>59</v>
      </c>
      <c r="I15" s="5">
        <v>28</v>
      </c>
      <c r="J15" s="5">
        <v>38</v>
      </c>
      <c r="K15" s="5">
        <v>67</v>
      </c>
      <c r="L15" s="5">
        <v>102</v>
      </c>
      <c r="M15" s="5">
        <v>66</v>
      </c>
      <c r="N15" s="5">
        <v>24</v>
      </c>
      <c r="O15" s="27">
        <f t="shared" si="2"/>
        <v>641</v>
      </c>
    </row>
    <row r="16" spans="1:15" ht="30" customHeight="1">
      <c r="A16" s="13">
        <v>3</v>
      </c>
      <c r="B16" s="10" t="s">
        <v>23</v>
      </c>
      <c r="C16" s="5">
        <v>9</v>
      </c>
      <c r="D16" s="5">
        <v>6</v>
      </c>
      <c r="E16" s="5">
        <v>16</v>
      </c>
      <c r="F16" s="5">
        <v>17</v>
      </c>
      <c r="G16" s="5">
        <v>37</v>
      </c>
      <c r="H16" s="5">
        <v>36</v>
      </c>
      <c r="I16" s="5">
        <v>30</v>
      </c>
      <c r="J16" s="5">
        <v>22</v>
      </c>
      <c r="K16" s="5">
        <v>44</v>
      </c>
      <c r="L16" s="5">
        <v>45</v>
      </c>
      <c r="M16" s="5">
        <v>29</v>
      </c>
      <c r="N16" s="5">
        <v>15</v>
      </c>
      <c r="O16" s="27">
        <f t="shared" si="2"/>
        <v>306</v>
      </c>
    </row>
    <row r="17" spans="1:15" ht="30" customHeight="1">
      <c r="A17" s="13">
        <v>4</v>
      </c>
      <c r="B17" s="10" t="s">
        <v>24</v>
      </c>
      <c r="C17" s="5">
        <v>5</v>
      </c>
      <c r="D17" s="5">
        <v>10</v>
      </c>
      <c r="E17" s="5">
        <v>19</v>
      </c>
      <c r="F17" s="5">
        <v>19</v>
      </c>
      <c r="G17" s="5">
        <v>31</v>
      </c>
      <c r="H17" s="5">
        <v>22</v>
      </c>
      <c r="I17" s="5">
        <v>16</v>
      </c>
      <c r="J17" s="5">
        <v>25</v>
      </c>
      <c r="K17" s="5">
        <v>16</v>
      </c>
      <c r="L17" s="5">
        <v>26</v>
      </c>
      <c r="M17" s="5">
        <v>19</v>
      </c>
      <c r="N17" s="5">
        <v>12</v>
      </c>
      <c r="O17" s="27">
        <f t="shared" si="2"/>
        <v>220</v>
      </c>
    </row>
    <row r="18" spans="1:15" ht="30" customHeight="1">
      <c r="A18" s="13">
        <v>5</v>
      </c>
      <c r="B18" s="10" t="s">
        <v>25</v>
      </c>
      <c r="C18" s="5">
        <v>9</v>
      </c>
      <c r="D18" s="5">
        <v>28</v>
      </c>
      <c r="E18" s="5">
        <v>4</v>
      </c>
      <c r="F18" s="5">
        <v>9</v>
      </c>
      <c r="G18" s="5">
        <v>15</v>
      </c>
      <c r="H18" s="5">
        <v>27</v>
      </c>
      <c r="I18" s="5">
        <v>58</v>
      </c>
      <c r="J18" s="5">
        <v>25</v>
      </c>
      <c r="K18" s="5">
        <v>18</v>
      </c>
      <c r="L18" s="5">
        <v>58</v>
      </c>
      <c r="M18" s="5">
        <v>28</v>
      </c>
      <c r="N18" s="5">
        <v>25</v>
      </c>
      <c r="O18" s="27">
        <f t="shared" si="2"/>
        <v>304</v>
      </c>
    </row>
    <row r="19" spans="1:15" ht="30" customHeight="1">
      <c r="A19" s="13">
        <v>6</v>
      </c>
      <c r="B19" s="10" t="s">
        <v>26</v>
      </c>
      <c r="C19" s="5">
        <v>6</v>
      </c>
      <c r="D19" s="5">
        <v>8</v>
      </c>
      <c r="E19" s="5">
        <v>10</v>
      </c>
      <c r="F19" s="5">
        <v>7</v>
      </c>
      <c r="G19" s="5">
        <v>14</v>
      </c>
      <c r="H19" s="5">
        <v>15</v>
      </c>
      <c r="I19" s="5">
        <v>14</v>
      </c>
      <c r="J19" s="5">
        <v>6</v>
      </c>
      <c r="K19" s="5">
        <v>22</v>
      </c>
      <c r="L19" s="5">
        <v>24</v>
      </c>
      <c r="M19" s="5">
        <v>9</v>
      </c>
      <c r="N19" s="5">
        <v>13</v>
      </c>
      <c r="O19" s="27">
        <f t="shared" si="2"/>
        <v>148</v>
      </c>
    </row>
    <row r="20" spans="1:15" s="12" customFormat="1" ht="24.75" customHeight="1">
      <c r="A20" s="33" t="s">
        <v>19</v>
      </c>
      <c r="B20" s="33"/>
      <c r="C20" s="11">
        <f>SUM(C14:C19)</f>
        <v>43</v>
      </c>
      <c r="D20" s="11">
        <f aca="true" t="shared" si="3" ref="D20:O20">SUM(D14:D19)</f>
        <v>113</v>
      </c>
      <c r="E20" s="11">
        <f t="shared" si="3"/>
        <v>137</v>
      </c>
      <c r="F20" s="11">
        <f t="shared" si="3"/>
        <v>111</v>
      </c>
      <c r="G20" s="11">
        <f t="shared" si="3"/>
        <v>178</v>
      </c>
      <c r="H20" s="11">
        <f t="shared" si="3"/>
        <v>163</v>
      </c>
      <c r="I20" s="11">
        <f t="shared" si="3"/>
        <v>150</v>
      </c>
      <c r="J20" s="11">
        <f t="shared" si="3"/>
        <v>126</v>
      </c>
      <c r="K20" s="11">
        <f t="shared" si="3"/>
        <v>175</v>
      </c>
      <c r="L20" s="11">
        <f t="shared" si="3"/>
        <v>261</v>
      </c>
      <c r="M20" s="11">
        <f t="shared" si="3"/>
        <v>156</v>
      </c>
      <c r="N20" s="11">
        <f t="shared" si="3"/>
        <v>96</v>
      </c>
      <c r="O20" s="25">
        <f t="shared" si="3"/>
        <v>1709</v>
      </c>
    </row>
    <row r="21" spans="1:15" s="8" customFormat="1" ht="30" customHeight="1">
      <c r="A21" s="7" t="s">
        <v>27</v>
      </c>
      <c r="B21" s="34" t="s">
        <v>79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30" customHeight="1">
      <c r="A22" s="13">
        <v>1</v>
      </c>
      <c r="B22" s="10" t="s">
        <v>28</v>
      </c>
      <c r="C22" s="5">
        <v>4</v>
      </c>
      <c r="D22" s="5">
        <v>4</v>
      </c>
      <c r="E22" s="5">
        <v>10</v>
      </c>
      <c r="F22" s="5">
        <v>8</v>
      </c>
      <c r="G22" s="5">
        <v>5</v>
      </c>
      <c r="H22" s="5">
        <v>5</v>
      </c>
      <c r="I22" s="5">
        <v>7</v>
      </c>
      <c r="J22" s="5">
        <v>9</v>
      </c>
      <c r="K22" s="5">
        <v>13</v>
      </c>
      <c r="L22" s="5">
        <v>17</v>
      </c>
      <c r="M22" s="5">
        <v>14</v>
      </c>
      <c r="N22" s="5">
        <v>12</v>
      </c>
      <c r="O22" s="27">
        <f>SUM(C22:N22)</f>
        <v>108</v>
      </c>
    </row>
    <row r="23" spans="1:15" ht="30" customHeight="1">
      <c r="A23" s="13">
        <v>2</v>
      </c>
      <c r="B23" s="10" t="s">
        <v>29</v>
      </c>
      <c r="C23" s="5">
        <v>36</v>
      </c>
      <c r="D23" s="5">
        <v>59</v>
      </c>
      <c r="E23" s="5">
        <v>57</v>
      </c>
      <c r="F23" s="5">
        <v>75</v>
      </c>
      <c r="G23" s="5">
        <v>69</v>
      </c>
      <c r="H23" s="5">
        <v>93</v>
      </c>
      <c r="I23" s="5">
        <v>67</v>
      </c>
      <c r="J23" s="5">
        <v>128</v>
      </c>
      <c r="K23" s="5">
        <v>121</v>
      </c>
      <c r="L23" s="5">
        <v>120</v>
      </c>
      <c r="M23" s="5">
        <v>78</v>
      </c>
      <c r="N23" s="5">
        <v>48</v>
      </c>
      <c r="O23" s="27">
        <f>SUM(C23:N23)</f>
        <v>951</v>
      </c>
    </row>
    <row r="24" spans="1:15" ht="30" customHeight="1">
      <c r="A24" s="13">
        <v>3</v>
      </c>
      <c r="B24" s="10" t="s">
        <v>30</v>
      </c>
      <c r="C24" s="5">
        <v>6</v>
      </c>
      <c r="D24" s="5">
        <v>10</v>
      </c>
      <c r="E24" s="5">
        <v>9</v>
      </c>
      <c r="F24" s="5">
        <v>13</v>
      </c>
      <c r="G24" s="5">
        <v>27</v>
      </c>
      <c r="H24" s="5">
        <v>11</v>
      </c>
      <c r="I24" s="5">
        <v>9</v>
      </c>
      <c r="J24" s="5">
        <v>18</v>
      </c>
      <c r="K24" s="5">
        <v>10</v>
      </c>
      <c r="L24" s="5">
        <v>12</v>
      </c>
      <c r="M24" s="5">
        <v>16</v>
      </c>
      <c r="N24" s="5">
        <v>14</v>
      </c>
      <c r="O24" s="27">
        <f>SUM(C24:N24)</f>
        <v>155</v>
      </c>
    </row>
    <row r="25" spans="1:15" ht="30" customHeight="1">
      <c r="A25" s="13">
        <v>4</v>
      </c>
      <c r="B25" s="10" t="s">
        <v>31</v>
      </c>
      <c r="C25" s="5">
        <v>28</v>
      </c>
      <c r="D25" s="5">
        <v>36</v>
      </c>
      <c r="E25" s="5">
        <v>41</v>
      </c>
      <c r="F25" s="5">
        <v>44</v>
      </c>
      <c r="G25" s="5">
        <v>64</v>
      </c>
      <c r="H25" s="5">
        <v>42</v>
      </c>
      <c r="I25" s="5">
        <v>29</v>
      </c>
      <c r="J25" s="5">
        <v>29</v>
      </c>
      <c r="K25" s="5">
        <v>42</v>
      </c>
      <c r="L25" s="5">
        <v>51</v>
      </c>
      <c r="M25" s="5">
        <v>36</v>
      </c>
      <c r="N25" s="5">
        <v>33</v>
      </c>
      <c r="O25" s="27">
        <f>SUM(C25:N25)</f>
        <v>475</v>
      </c>
    </row>
    <row r="26" spans="1:15" s="12" customFormat="1" ht="24.75" customHeight="1">
      <c r="A26" s="33" t="s">
        <v>19</v>
      </c>
      <c r="B26" s="33"/>
      <c r="C26" s="11">
        <f>SUM(C22:C25)</f>
        <v>74</v>
      </c>
      <c r="D26" s="11">
        <f aca="true" t="shared" si="4" ref="D26:O26">SUM(D22:D25)</f>
        <v>109</v>
      </c>
      <c r="E26" s="11">
        <f t="shared" si="4"/>
        <v>117</v>
      </c>
      <c r="F26" s="11">
        <f t="shared" si="4"/>
        <v>140</v>
      </c>
      <c r="G26" s="11">
        <f t="shared" si="4"/>
        <v>165</v>
      </c>
      <c r="H26" s="11">
        <f t="shared" si="4"/>
        <v>151</v>
      </c>
      <c r="I26" s="11">
        <f t="shared" si="4"/>
        <v>112</v>
      </c>
      <c r="J26" s="11">
        <f t="shared" si="4"/>
        <v>184</v>
      </c>
      <c r="K26" s="11">
        <f t="shared" si="4"/>
        <v>186</v>
      </c>
      <c r="L26" s="11">
        <f t="shared" si="4"/>
        <v>200</v>
      </c>
      <c r="M26" s="11">
        <f t="shared" si="4"/>
        <v>144</v>
      </c>
      <c r="N26" s="11">
        <f t="shared" si="4"/>
        <v>107</v>
      </c>
      <c r="O26" s="25">
        <f t="shared" si="4"/>
        <v>1689</v>
      </c>
    </row>
    <row r="27" spans="1:15" s="15" customFormat="1" ht="30" customHeight="1">
      <c r="A27" s="22" t="s">
        <v>32</v>
      </c>
      <c r="B27" s="34" t="s">
        <v>80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15" customFormat="1" ht="30" customHeight="1">
      <c r="A28" s="14">
        <v>1</v>
      </c>
      <c r="B28" s="10" t="s">
        <v>33</v>
      </c>
      <c r="C28" s="5">
        <v>5</v>
      </c>
      <c r="D28" s="5">
        <v>0</v>
      </c>
      <c r="E28" s="5">
        <v>2</v>
      </c>
      <c r="F28" s="5">
        <v>7</v>
      </c>
      <c r="G28" s="5">
        <v>10</v>
      </c>
      <c r="H28" s="5">
        <v>0</v>
      </c>
      <c r="I28" s="5">
        <v>3</v>
      </c>
      <c r="J28" s="5">
        <v>7</v>
      </c>
      <c r="K28" s="5">
        <v>5</v>
      </c>
      <c r="L28" s="5">
        <v>9</v>
      </c>
      <c r="M28" s="5">
        <v>7</v>
      </c>
      <c r="N28" s="5">
        <v>5</v>
      </c>
      <c r="O28" s="27">
        <f>SUM(C28:N28)</f>
        <v>60</v>
      </c>
    </row>
    <row r="29" spans="1:15" s="15" customFormat="1" ht="30" customHeight="1">
      <c r="A29" s="14">
        <v>2</v>
      </c>
      <c r="B29" s="10" t="s">
        <v>34</v>
      </c>
      <c r="C29" s="5">
        <v>101</v>
      </c>
      <c r="D29" s="5">
        <v>128</v>
      </c>
      <c r="E29" s="5">
        <v>118</v>
      </c>
      <c r="F29" s="5">
        <v>143</v>
      </c>
      <c r="G29" s="5">
        <v>129</v>
      </c>
      <c r="H29" s="5">
        <v>100</v>
      </c>
      <c r="I29" s="5">
        <v>116</v>
      </c>
      <c r="J29" s="5">
        <v>128</v>
      </c>
      <c r="K29" s="5">
        <v>95</v>
      </c>
      <c r="L29" s="5">
        <v>130</v>
      </c>
      <c r="M29" s="5">
        <v>136</v>
      </c>
      <c r="N29" s="5">
        <v>87</v>
      </c>
      <c r="O29" s="27">
        <f>SUM(C29:N29)</f>
        <v>1411</v>
      </c>
    </row>
    <row r="30" spans="1:15" s="15" customFormat="1" ht="30" customHeight="1">
      <c r="A30" s="14">
        <v>3</v>
      </c>
      <c r="B30" s="10" t="s">
        <v>35</v>
      </c>
      <c r="C30" s="5">
        <v>189</v>
      </c>
      <c r="D30" s="5">
        <v>372</v>
      </c>
      <c r="E30" s="5">
        <v>468</v>
      </c>
      <c r="F30" s="5">
        <v>419</v>
      </c>
      <c r="G30" s="5">
        <v>340</v>
      </c>
      <c r="H30" s="5">
        <v>236</v>
      </c>
      <c r="I30" s="5">
        <v>210</v>
      </c>
      <c r="J30" s="5">
        <v>374</v>
      </c>
      <c r="K30" s="5">
        <v>460</v>
      </c>
      <c r="L30" s="5">
        <v>653</v>
      </c>
      <c r="M30" s="5">
        <v>344</v>
      </c>
      <c r="N30" s="5">
        <v>94</v>
      </c>
      <c r="O30" s="27">
        <f>SUM(C30:N30)</f>
        <v>4159</v>
      </c>
    </row>
    <row r="31" spans="1:15" s="15" customFormat="1" ht="30" customHeight="1">
      <c r="A31" s="14">
        <v>4</v>
      </c>
      <c r="B31" s="10" t="s">
        <v>36</v>
      </c>
      <c r="C31" s="5">
        <v>15</v>
      </c>
      <c r="D31" s="5">
        <v>24</v>
      </c>
      <c r="E31" s="5">
        <v>10</v>
      </c>
      <c r="F31" s="5">
        <v>28</v>
      </c>
      <c r="G31" s="5">
        <v>19</v>
      </c>
      <c r="H31" s="5">
        <v>36</v>
      </c>
      <c r="I31" s="5">
        <v>20</v>
      </c>
      <c r="J31" s="5">
        <v>19</v>
      </c>
      <c r="K31" s="5">
        <v>29</v>
      </c>
      <c r="L31" s="5">
        <v>28</v>
      </c>
      <c r="M31" s="5">
        <v>42</v>
      </c>
      <c r="N31" s="5">
        <v>23</v>
      </c>
      <c r="O31" s="27">
        <f>SUM(C31:N31)</f>
        <v>293</v>
      </c>
    </row>
    <row r="32" spans="1:15" s="12" customFormat="1" ht="24.75" customHeight="1">
      <c r="A32" s="33" t="s">
        <v>19</v>
      </c>
      <c r="B32" s="33"/>
      <c r="C32" s="11">
        <f>SUM(C28:C31)</f>
        <v>310</v>
      </c>
      <c r="D32" s="11">
        <f aca="true" t="shared" si="5" ref="D32:O32">SUM(D28:D31)</f>
        <v>524</v>
      </c>
      <c r="E32" s="11">
        <f t="shared" si="5"/>
        <v>598</v>
      </c>
      <c r="F32" s="11">
        <f t="shared" si="5"/>
        <v>597</v>
      </c>
      <c r="G32" s="11">
        <f t="shared" si="5"/>
        <v>498</v>
      </c>
      <c r="H32" s="11">
        <f t="shared" si="5"/>
        <v>372</v>
      </c>
      <c r="I32" s="11">
        <f t="shared" si="5"/>
        <v>349</v>
      </c>
      <c r="J32" s="11">
        <f t="shared" si="5"/>
        <v>528</v>
      </c>
      <c r="K32" s="11">
        <f t="shared" si="5"/>
        <v>589</v>
      </c>
      <c r="L32" s="11">
        <f t="shared" si="5"/>
        <v>820</v>
      </c>
      <c r="M32" s="11">
        <f t="shared" si="5"/>
        <v>529</v>
      </c>
      <c r="N32" s="11">
        <f t="shared" si="5"/>
        <v>209</v>
      </c>
      <c r="O32" s="25">
        <f t="shared" si="5"/>
        <v>5923</v>
      </c>
    </row>
    <row r="33" spans="1:15" s="15" customFormat="1" ht="30" customHeight="1">
      <c r="A33" s="22" t="s">
        <v>37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5" customFormat="1" ht="30" customHeight="1">
      <c r="A34" s="14">
        <v>1</v>
      </c>
      <c r="B34" s="10" t="s">
        <v>38</v>
      </c>
      <c r="C34" s="5">
        <v>5</v>
      </c>
      <c r="D34" s="5">
        <v>26</v>
      </c>
      <c r="E34" s="5">
        <v>25</v>
      </c>
      <c r="F34" s="5">
        <v>14</v>
      </c>
      <c r="G34" s="5">
        <v>55</v>
      </c>
      <c r="H34" s="5">
        <v>50</v>
      </c>
      <c r="I34" s="5">
        <v>35</v>
      </c>
      <c r="J34" s="5">
        <v>21</v>
      </c>
      <c r="K34" s="5">
        <v>35</v>
      </c>
      <c r="L34" s="5">
        <v>44</v>
      </c>
      <c r="M34" s="5">
        <v>29</v>
      </c>
      <c r="N34" s="5">
        <v>23</v>
      </c>
      <c r="O34" s="27">
        <f>SUM(C34:N34)</f>
        <v>362</v>
      </c>
    </row>
    <row r="35" spans="1:15" s="15" customFormat="1" ht="30" customHeight="1">
      <c r="A35" s="14">
        <v>2</v>
      </c>
      <c r="B35" s="10" t="s">
        <v>39</v>
      </c>
      <c r="C35" s="5">
        <v>39</v>
      </c>
      <c r="D35" s="5">
        <v>38</v>
      </c>
      <c r="E35" s="5">
        <v>72</v>
      </c>
      <c r="F35" s="5">
        <v>68</v>
      </c>
      <c r="G35" s="5">
        <v>76</v>
      </c>
      <c r="H35" s="5">
        <v>72</v>
      </c>
      <c r="I35" s="5">
        <v>98</v>
      </c>
      <c r="J35" s="5">
        <v>42</v>
      </c>
      <c r="K35" s="5">
        <v>39</v>
      </c>
      <c r="L35" s="5">
        <v>36</v>
      </c>
      <c r="M35" s="5">
        <v>34</v>
      </c>
      <c r="N35" s="5">
        <v>34</v>
      </c>
      <c r="O35" s="27">
        <f>SUM(C35:N35)</f>
        <v>648</v>
      </c>
    </row>
    <row r="36" spans="1:15" s="15" customFormat="1" ht="30" customHeight="1">
      <c r="A36" s="14">
        <v>3</v>
      </c>
      <c r="B36" s="10" t="s">
        <v>40</v>
      </c>
      <c r="C36" s="5">
        <v>0</v>
      </c>
      <c r="D36" s="5">
        <v>1</v>
      </c>
      <c r="E36" s="5">
        <v>2</v>
      </c>
      <c r="F36" s="5">
        <v>2</v>
      </c>
      <c r="G36" s="5">
        <v>0</v>
      </c>
      <c r="H36" s="5">
        <v>6</v>
      </c>
      <c r="I36" s="5">
        <v>0</v>
      </c>
      <c r="J36" s="5">
        <v>0</v>
      </c>
      <c r="K36" s="5">
        <v>0</v>
      </c>
      <c r="L36" s="5">
        <v>1</v>
      </c>
      <c r="M36" s="5">
        <v>0</v>
      </c>
      <c r="N36" s="5">
        <v>0</v>
      </c>
      <c r="O36" s="27">
        <f>SUM(C36:N36)</f>
        <v>12</v>
      </c>
    </row>
    <row r="37" spans="1:15" s="15" customFormat="1" ht="30" customHeight="1">
      <c r="A37" s="14">
        <v>4</v>
      </c>
      <c r="B37" s="10" t="s">
        <v>41</v>
      </c>
      <c r="C37" s="5">
        <v>25</v>
      </c>
      <c r="D37" s="5">
        <v>20</v>
      </c>
      <c r="E37" s="5">
        <v>26</v>
      </c>
      <c r="F37" s="5">
        <v>46</v>
      </c>
      <c r="G37" s="5">
        <v>76</v>
      </c>
      <c r="H37" s="5">
        <v>50</v>
      </c>
      <c r="I37" s="5">
        <v>52</v>
      </c>
      <c r="J37" s="5">
        <v>47</v>
      </c>
      <c r="K37" s="5">
        <v>36</v>
      </c>
      <c r="L37" s="5">
        <v>42</v>
      </c>
      <c r="M37" s="5">
        <v>77</v>
      </c>
      <c r="N37" s="5">
        <v>46</v>
      </c>
      <c r="O37" s="27">
        <f>SUM(C37:N37)</f>
        <v>543</v>
      </c>
    </row>
    <row r="38" spans="1:15" s="15" customFormat="1" ht="30" customHeight="1">
      <c r="A38" s="14">
        <v>5</v>
      </c>
      <c r="B38" s="10" t="s">
        <v>42</v>
      </c>
      <c r="C38" s="5">
        <v>4</v>
      </c>
      <c r="D38" s="5">
        <v>1</v>
      </c>
      <c r="E38" s="5">
        <v>3</v>
      </c>
      <c r="F38" s="5">
        <v>2</v>
      </c>
      <c r="G38" s="5">
        <v>9</v>
      </c>
      <c r="H38" s="5">
        <v>9</v>
      </c>
      <c r="I38" s="5">
        <v>16</v>
      </c>
      <c r="J38" s="5">
        <v>11</v>
      </c>
      <c r="K38" s="5">
        <v>5</v>
      </c>
      <c r="L38" s="5">
        <v>22</v>
      </c>
      <c r="M38" s="5">
        <v>13</v>
      </c>
      <c r="N38" s="5">
        <v>13</v>
      </c>
      <c r="O38" s="27">
        <f>SUM(C38:N38)</f>
        <v>108</v>
      </c>
    </row>
    <row r="39" spans="1:15" s="12" customFormat="1" ht="24.75" customHeight="1">
      <c r="A39" s="33" t="s">
        <v>19</v>
      </c>
      <c r="B39" s="33"/>
      <c r="C39" s="11">
        <f>SUM(C34:C38)</f>
        <v>73</v>
      </c>
      <c r="D39" s="11">
        <f aca="true" t="shared" si="6" ref="D39:O39">SUM(D34:D38)</f>
        <v>86</v>
      </c>
      <c r="E39" s="11">
        <f t="shared" si="6"/>
        <v>128</v>
      </c>
      <c r="F39" s="11">
        <f t="shared" si="6"/>
        <v>132</v>
      </c>
      <c r="G39" s="11">
        <f t="shared" si="6"/>
        <v>216</v>
      </c>
      <c r="H39" s="11">
        <f t="shared" si="6"/>
        <v>187</v>
      </c>
      <c r="I39" s="11">
        <f t="shared" si="6"/>
        <v>201</v>
      </c>
      <c r="J39" s="11">
        <f t="shared" si="6"/>
        <v>121</v>
      </c>
      <c r="K39" s="11">
        <f t="shared" si="6"/>
        <v>115</v>
      </c>
      <c r="L39" s="11">
        <f t="shared" si="6"/>
        <v>145</v>
      </c>
      <c r="M39" s="11">
        <f t="shared" si="6"/>
        <v>153</v>
      </c>
      <c r="N39" s="11">
        <f t="shared" si="6"/>
        <v>116</v>
      </c>
      <c r="O39" s="25">
        <f t="shared" si="6"/>
        <v>1673</v>
      </c>
    </row>
    <row r="40" spans="1:15" s="6" customFormat="1" ht="30" customHeight="1">
      <c r="A40" s="22" t="s">
        <v>43</v>
      </c>
      <c r="B40" s="34" t="s">
        <v>82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30" customHeight="1">
      <c r="A41" s="13">
        <v>1</v>
      </c>
      <c r="B41" s="10" t="s">
        <v>44</v>
      </c>
      <c r="C41" s="5">
        <v>18</v>
      </c>
      <c r="D41" s="5">
        <v>17</v>
      </c>
      <c r="E41" s="5">
        <v>18</v>
      </c>
      <c r="F41" s="5">
        <v>15</v>
      </c>
      <c r="G41" s="5">
        <v>19</v>
      </c>
      <c r="H41" s="5">
        <v>23</v>
      </c>
      <c r="I41" s="5">
        <v>25</v>
      </c>
      <c r="J41" s="5">
        <v>18</v>
      </c>
      <c r="K41" s="5">
        <v>16</v>
      </c>
      <c r="L41" s="5">
        <v>40</v>
      </c>
      <c r="M41" s="5">
        <v>22</v>
      </c>
      <c r="N41" s="5">
        <v>9</v>
      </c>
      <c r="O41" s="27">
        <f>SUM(C41:N41)</f>
        <v>240</v>
      </c>
    </row>
    <row r="42" spans="1:15" ht="30" customHeight="1">
      <c r="A42" s="13">
        <v>2</v>
      </c>
      <c r="B42" s="10" t="s">
        <v>45</v>
      </c>
      <c r="C42" s="5">
        <v>26</v>
      </c>
      <c r="D42" s="5">
        <v>21</v>
      </c>
      <c r="E42" s="5">
        <v>26</v>
      </c>
      <c r="F42" s="5">
        <v>32</v>
      </c>
      <c r="G42" s="5">
        <v>45</v>
      </c>
      <c r="H42" s="5">
        <v>52</v>
      </c>
      <c r="I42" s="5">
        <v>62</v>
      </c>
      <c r="J42" s="5">
        <v>47</v>
      </c>
      <c r="K42" s="5">
        <v>65</v>
      </c>
      <c r="L42" s="5">
        <v>78</v>
      </c>
      <c r="M42" s="5">
        <v>67</v>
      </c>
      <c r="N42" s="5">
        <v>46</v>
      </c>
      <c r="O42" s="27">
        <f>SUM(C42:N42)</f>
        <v>567</v>
      </c>
    </row>
    <row r="43" spans="1:15" ht="30" customHeight="1">
      <c r="A43" s="13">
        <v>3</v>
      </c>
      <c r="B43" s="10" t="s">
        <v>46</v>
      </c>
      <c r="C43" s="5">
        <v>12</v>
      </c>
      <c r="D43" s="5">
        <v>5</v>
      </c>
      <c r="E43" s="5">
        <v>36</v>
      </c>
      <c r="F43" s="5">
        <v>26</v>
      </c>
      <c r="G43" s="5">
        <v>21</v>
      </c>
      <c r="H43" s="5">
        <v>16</v>
      </c>
      <c r="I43" s="5">
        <v>30</v>
      </c>
      <c r="J43" s="5">
        <v>15</v>
      </c>
      <c r="K43" s="5">
        <v>17</v>
      </c>
      <c r="L43" s="5">
        <v>25</v>
      </c>
      <c r="M43" s="5">
        <v>17</v>
      </c>
      <c r="N43" s="5">
        <v>23</v>
      </c>
      <c r="O43" s="27">
        <f>SUM(C43:N43)</f>
        <v>243</v>
      </c>
    </row>
    <row r="44" spans="1:15" ht="30" customHeight="1">
      <c r="A44" s="13">
        <v>4</v>
      </c>
      <c r="B44" s="10" t="s">
        <v>47</v>
      </c>
      <c r="C44" s="5">
        <v>7</v>
      </c>
      <c r="D44" s="5">
        <v>12</v>
      </c>
      <c r="E44" s="5">
        <v>6</v>
      </c>
      <c r="F44" s="5">
        <v>18</v>
      </c>
      <c r="G44" s="5">
        <v>9</v>
      </c>
      <c r="H44" s="5">
        <v>12</v>
      </c>
      <c r="I44" s="5">
        <v>10</v>
      </c>
      <c r="J44" s="5">
        <v>13</v>
      </c>
      <c r="K44" s="5">
        <v>11</v>
      </c>
      <c r="L44" s="5">
        <v>16</v>
      </c>
      <c r="M44" s="5">
        <v>7</v>
      </c>
      <c r="N44" s="5">
        <v>13</v>
      </c>
      <c r="O44" s="27">
        <f>SUM(C44:N44)</f>
        <v>134</v>
      </c>
    </row>
    <row r="45" spans="1:15" s="12" customFormat="1" ht="24.75" customHeight="1">
      <c r="A45" s="33" t="s">
        <v>19</v>
      </c>
      <c r="B45" s="33"/>
      <c r="C45" s="11">
        <f>SUM(C41:C44)</f>
        <v>63</v>
      </c>
      <c r="D45" s="11">
        <f aca="true" t="shared" si="7" ref="D45:O45">SUM(D41:D44)</f>
        <v>55</v>
      </c>
      <c r="E45" s="11">
        <f t="shared" si="7"/>
        <v>86</v>
      </c>
      <c r="F45" s="11">
        <f t="shared" si="7"/>
        <v>91</v>
      </c>
      <c r="G45" s="11">
        <f t="shared" si="7"/>
        <v>94</v>
      </c>
      <c r="H45" s="11">
        <f t="shared" si="7"/>
        <v>103</v>
      </c>
      <c r="I45" s="11">
        <f t="shared" si="7"/>
        <v>127</v>
      </c>
      <c r="J45" s="11">
        <f t="shared" si="7"/>
        <v>93</v>
      </c>
      <c r="K45" s="11">
        <f t="shared" si="7"/>
        <v>109</v>
      </c>
      <c r="L45" s="11">
        <f t="shared" si="7"/>
        <v>159</v>
      </c>
      <c r="M45" s="11">
        <f t="shared" si="7"/>
        <v>113</v>
      </c>
      <c r="N45" s="11">
        <f t="shared" si="7"/>
        <v>91</v>
      </c>
      <c r="O45" s="25">
        <f t="shared" si="7"/>
        <v>1184</v>
      </c>
    </row>
    <row r="46" spans="1:15" s="15" customFormat="1" ht="177.75" customHeight="1">
      <c r="A46" s="2" t="s">
        <v>0</v>
      </c>
      <c r="B46" s="3" t="s">
        <v>1</v>
      </c>
      <c r="C46" s="21" t="s">
        <v>90</v>
      </c>
      <c r="D46" s="21" t="s">
        <v>91</v>
      </c>
      <c r="E46" s="21" t="s">
        <v>92</v>
      </c>
      <c r="F46" s="21" t="s">
        <v>93</v>
      </c>
      <c r="G46" s="21" t="s">
        <v>94</v>
      </c>
      <c r="H46" s="21" t="s">
        <v>95</v>
      </c>
      <c r="I46" s="21" t="s">
        <v>96</v>
      </c>
      <c r="J46" s="21" t="s">
        <v>97</v>
      </c>
      <c r="K46" s="21" t="s">
        <v>98</v>
      </c>
      <c r="L46" s="21" t="s">
        <v>99</v>
      </c>
      <c r="M46" s="21" t="s">
        <v>100</v>
      </c>
      <c r="N46" s="21" t="s">
        <v>101</v>
      </c>
      <c r="O46" s="23" t="s">
        <v>89</v>
      </c>
    </row>
    <row r="47" spans="1:15" s="6" customFormat="1" ht="30" customHeight="1">
      <c r="A47" s="22" t="s">
        <v>48</v>
      </c>
      <c r="B47" s="34" t="s">
        <v>83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30" customHeight="1">
      <c r="A48" s="14">
        <v>1</v>
      </c>
      <c r="B48" s="10" t="s">
        <v>49</v>
      </c>
      <c r="C48" s="5">
        <v>451</v>
      </c>
      <c r="D48" s="5">
        <v>285</v>
      </c>
      <c r="E48" s="5">
        <v>340</v>
      </c>
      <c r="F48" s="5">
        <v>240</v>
      </c>
      <c r="G48" s="5">
        <v>546</v>
      </c>
      <c r="H48" s="5">
        <v>943</v>
      </c>
      <c r="I48" s="5">
        <v>1161</v>
      </c>
      <c r="J48" s="5">
        <v>1051</v>
      </c>
      <c r="K48" s="5">
        <v>2344</v>
      </c>
      <c r="L48" s="5">
        <v>2319</v>
      </c>
      <c r="M48" s="5">
        <v>1890</v>
      </c>
      <c r="N48" s="5">
        <v>1292</v>
      </c>
      <c r="O48" s="27">
        <f>SUM(C48:N48)</f>
        <v>12862</v>
      </c>
    </row>
    <row r="49" spans="1:15" ht="30" customHeight="1">
      <c r="A49" s="14">
        <v>2</v>
      </c>
      <c r="B49" s="10" t="s">
        <v>50</v>
      </c>
      <c r="C49" s="5">
        <v>232</v>
      </c>
      <c r="D49" s="5">
        <v>173</v>
      </c>
      <c r="E49" s="5">
        <v>248</v>
      </c>
      <c r="F49" s="5">
        <v>242</v>
      </c>
      <c r="G49" s="5">
        <v>515</v>
      </c>
      <c r="H49" s="5">
        <v>251</v>
      </c>
      <c r="I49" s="5">
        <v>505</v>
      </c>
      <c r="J49" s="5">
        <v>1284</v>
      </c>
      <c r="K49" s="5">
        <v>994</v>
      </c>
      <c r="L49" s="5">
        <v>198</v>
      </c>
      <c r="M49" s="5">
        <v>278</v>
      </c>
      <c r="N49" s="5">
        <v>788</v>
      </c>
      <c r="O49" s="27">
        <f>SUM(C49:N49)</f>
        <v>5708</v>
      </c>
    </row>
    <row r="50" spans="1:15" ht="30" customHeight="1">
      <c r="A50" s="14">
        <v>3</v>
      </c>
      <c r="B50" s="10" t="s">
        <v>51</v>
      </c>
      <c r="C50" s="5">
        <v>324</v>
      </c>
      <c r="D50" s="5">
        <v>273</v>
      </c>
      <c r="E50" s="5">
        <v>850</v>
      </c>
      <c r="F50" s="5">
        <v>515</v>
      </c>
      <c r="G50" s="5">
        <v>897</v>
      </c>
      <c r="H50" s="5">
        <v>254</v>
      </c>
      <c r="I50" s="5">
        <v>185</v>
      </c>
      <c r="J50" s="5">
        <v>554</v>
      </c>
      <c r="K50" s="5">
        <v>570</v>
      </c>
      <c r="L50" s="5">
        <v>1092</v>
      </c>
      <c r="M50" s="5">
        <v>811</v>
      </c>
      <c r="N50" s="5">
        <v>307</v>
      </c>
      <c r="O50" s="27">
        <f>SUM(C50:N50)</f>
        <v>6632</v>
      </c>
    </row>
    <row r="51" spans="1:15" s="12" customFormat="1" ht="24.75" customHeight="1">
      <c r="A51" s="33" t="s">
        <v>19</v>
      </c>
      <c r="B51" s="33"/>
      <c r="C51" s="11">
        <f>SUM(C48:C50)</f>
        <v>1007</v>
      </c>
      <c r="D51" s="11">
        <f aca="true" t="shared" si="8" ref="D51:O51">SUM(D48:D50)</f>
        <v>731</v>
      </c>
      <c r="E51" s="11">
        <f t="shared" si="8"/>
        <v>1438</v>
      </c>
      <c r="F51" s="11">
        <f t="shared" si="8"/>
        <v>997</v>
      </c>
      <c r="G51" s="11">
        <f t="shared" si="8"/>
        <v>1958</v>
      </c>
      <c r="H51" s="11">
        <f t="shared" si="8"/>
        <v>1448</v>
      </c>
      <c r="I51" s="11">
        <f t="shared" si="8"/>
        <v>1851</v>
      </c>
      <c r="J51" s="11">
        <f t="shared" si="8"/>
        <v>2889</v>
      </c>
      <c r="K51" s="11">
        <f t="shared" si="8"/>
        <v>3908</v>
      </c>
      <c r="L51" s="11">
        <f t="shared" si="8"/>
        <v>3609</v>
      </c>
      <c r="M51" s="11">
        <f t="shared" si="8"/>
        <v>2979</v>
      </c>
      <c r="N51" s="11">
        <f t="shared" si="8"/>
        <v>2387</v>
      </c>
      <c r="O51" s="25">
        <f t="shared" si="8"/>
        <v>25202</v>
      </c>
    </row>
    <row r="52" spans="1:15" s="6" customFormat="1" ht="30" customHeight="1">
      <c r="A52" s="22" t="s">
        <v>52</v>
      </c>
      <c r="B52" s="34" t="s">
        <v>84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30" customHeight="1">
      <c r="A53" s="14">
        <v>1</v>
      </c>
      <c r="B53" s="10" t="s">
        <v>53</v>
      </c>
      <c r="C53" s="5">
        <v>312</v>
      </c>
      <c r="D53" s="5">
        <v>221</v>
      </c>
      <c r="E53" s="5">
        <v>44</v>
      </c>
      <c r="F53" s="5">
        <v>89</v>
      </c>
      <c r="G53" s="5">
        <v>100</v>
      </c>
      <c r="H53" s="5">
        <v>257</v>
      </c>
      <c r="I53" s="5">
        <v>212</v>
      </c>
      <c r="J53" s="5">
        <v>595</v>
      </c>
      <c r="K53" s="5">
        <v>223</v>
      </c>
      <c r="L53" s="5">
        <v>232</v>
      </c>
      <c r="M53" s="5">
        <v>97</v>
      </c>
      <c r="N53" s="5">
        <v>60</v>
      </c>
      <c r="O53" s="27">
        <f>SUM(C53:N53)</f>
        <v>2442</v>
      </c>
    </row>
    <row r="54" spans="1:15" ht="30" customHeight="1">
      <c r="A54" s="14">
        <v>2</v>
      </c>
      <c r="B54" s="10" t="s">
        <v>54</v>
      </c>
      <c r="C54" s="5">
        <v>83</v>
      </c>
      <c r="D54" s="5">
        <v>83</v>
      </c>
      <c r="E54" s="5">
        <v>87</v>
      </c>
      <c r="F54" s="5">
        <v>91</v>
      </c>
      <c r="G54" s="5">
        <v>62</v>
      </c>
      <c r="H54" s="5">
        <v>246</v>
      </c>
      <c r="I54" s="5">
        <v>171</v>
      </c>
      <c r="J54" s="5">
        <v>210</v>
      </c>
      <c r="K54" s="5">
        <v>460</v>
      </c>
      <c r="L54" s="5">
        <v>415</v>
      </c>
      <c r="M54" s="5">
        <v>62</v>
      </c>
      <c r="N54" s="5">
        <v>47</v>
      </c>
      <c r="O54" s="27">
        <f>SUM(C54:N54)</f>
        <v>2017</v>
      </c>
    </row>
    <row r="55" spans="1:15" ht="30" customHeight="1">
      <c r="A55" s="14">
        <v>3</v>
      </c>
      <c r="B55" s="10" t="s">
        <v>55</v>
      </c>
      <c r="C55" s="5">
        <v>13</v>
      </c>
      <c r="D55" s="5">
        <v>19</v>
      </c>
      <c r="E55" s="5">
        <v>16</v>
      </c>
      <c r="F55" s="5">
        <v>76</v>
      </c>
      <c r="G55" s="5">
        <v>65</v>
      </c>
      <c r="H55" s="5">
        <v>75</v>
      </c>
      <c r="I55" s="5">
        <v>162</v>
      </c>
      <c r="J55" s="5">
        <v>178</v>
      </c>
      <c r="K55" s="5">
        <v>148</v>
      </c>
      <c r="L55" s="5">
        <v>73</v>
      </c>
      <c r="M55" s="5">
        <v>16</v>
      </c>
      <c r="N55" s="5">
        <v>19</v>
      </c>
      <c r="O55" s="27">
        <f>SUM(C55:N55)</f>
        <v>860</v>
      </c>
    </row>
    <row r="56" spans="1:15" s="12" customFormat="1" ht="24.75" customHeight="1">
      <c r="A56" s="33" t="s">
        <v>19</v>
      </c>
      <c r="B56" s="33"/>
      <c r="C56" s="11">
        <f>SUM(C53:C55)</f>
        <v>408</v>
      </c>
      <c r="D56" s="11">
        <f aca="true" t="shared" si="9" ref="D56:O56">SUM(D53:D55)</f>
        <v>323</v>
      </c>
      <c r="E56" s="11">
        <f t="shared" si="9"/>
        <v>147</v>
      </c>
      <c r="F56" s="11">
        <f t="shared" si="9"/>
        <v>256</v>
      </c>
      <c r="G56" s="11">
        <f t="shared" si="9"/>
        <v>227</v>
      </c>
      <c r="H56" s="11">
        <f t="shared" si="9"/>
        <v>578</v>
      </c>
      <c r="I56" s="11">
        <f t="shared" si="9"/>
        <v>545</v>
      </c>
      <c r="J56" s="11">
        <f t="shared" si="9"/>
        <v>983</v>
      </c>
      <c r="K56" s="11">
        <f t="shared" si="9"/>
        <v>831</v>
      </c>
      <c r="L56" s="11">
        <f t="shared" si="9"/>
        <v>720</v>
      </c>
      <c r="M56" s="11">
        <f t="shared" si="9"/>
        <v>175</v>
      </c>
      <c r="N56" s="11">
        <f t="shared" si="9"/>
        <v>126</v>
      </c>
      <c r="O56" s="25">
        <f t="shared" si="9"/>
        <v>5319</v>
      </c>
    </row>
    <row r="57" spans="1:15" s="6" customFormat="1" ht="30" customHeight="1">
      <c r="A57" s="22" t="s">
        <v>56</v>
      </c>
      <c r="B57" s="34" t="s">
        <v>87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30" customHeight="1">
      <c r="A58" s="14">
        <v>1</v>
      </c>
      <c r="B58" s="10" t="s">
        <v>57</v>
      </c>
      <c r="C58" s="5">
        <v>51</v>
      </c>
      <c r="D58" s="5">
        <v>32</v>
      </c>
      <c r="E58" s="5">
        <v>94</v>
      </c>
      <c r="F58" s="5">
        <v>65</v>
      </c>
      <c r="G58" s="5">
        <v>74</v>
      </c>
      <c r="H58" s="5">
        <v>134</v>
      </c>
      <c r="I58" s="5">
        <v>156</v>
      </c>
      <c r="J58" s="5">
        <v>167</v>
      </c>
      <c r="K58" s="5">
        <v>350</v>
      </c>
      <c r="L58" s="5">
        <v>135</v>
      </c>
      <c r="M58" s="5">
        <v>35</v>
      </c>
      <c r="N58" s="5">
        <v>26</v>
      </c>
      <c r="O58" s="27">
        <f>SUM(C58:N58)</f>
        <v>1319</v>
      </c>
    </row>
    <row r="59" spans="1:15" ht="30" customHeight="1">
      <c r="A59" s="14">
        <v>2</v>
      </c>
      <c r="B59" s="10" t="s">
        <v>58</v>
      </c>
      <c r="C59" s="5">
        <v>12</v>
      </c>
      <c r="D59" s="5">
        <v>7</v>
      </c>
      <c r="E59" s="5">
        <v>11</v>
      </c>
      <c r="F59" s="5">
        <v>22</v>
      </c>
      <c r="G59" s="5">
        <v>18</v>
      </c>
      <c r="H59" s="5">
        <v>23</v>
      </c>
      <c r="I59" s="5">
        <v>20</v>
      </c>
      <c r="J59" s="5">
        <v>3</v>
      </c>
      <c r="K59" s="5">
        <v>20</v>
      </c>
      <c r="L59" s="5">
        <v>13</v>
      </c>
      <c r="M59" s="5">
        <v>14</v>
      </c>
      <c r="N59" s="5">
        <v>23</v>
      </c>
      <c r="O59" s="27">
        <f>SUM(C59:N59)</f>
        <v>186</v>
      </c>
    </row>
    <row r="60" spans="1:15" ht="30" customHeight="1">
      <c r="A60" s="14">
        <v>3</v>
      </c>
      <c r="B60" s="10" t="s">
        <v>59</v>
      </c>
      <c r="C60" s="5">
        <v>7</v>
      </c>
      <c r="D60" s="5">
        <v>7</v>
      </c>
      <c r="E60" s="5">
        <v>5</v>
      </c>
      <c r="F60" s="5">
        <v>2</v>
      </c>
      <c r="G60" s="5">
        <v>4</v>
      </c>
      <c r="H60" s="5">
        <v>18</v>
      </c>
      <c r="I60" s="5">
        <v>3</v>
      </c>
      <c r="J60" s="5">
        <v>5</v>
      </c>
      <c r="K60" s="5">
        <v>48</v>
      </c>
      <c r="L60" s="5">
        <v>8</v>
      </c>
      <c r="M60" s="5">
        <v>1</v>
      </c>
      <c r="N60" s="5">
        <v>3</v>
      </c>
      <c r="O60" s="27">
        <f>SUM(C60:N60)</f>
        <v>111</v>
      </c>
    </row>
    <row r="61" spans="1:15" ht="30" customHeight="1">
      <c r="A61" s="14">
        <v>4</v>
      </c>
      <c r="B61" s="10" t="s">
        <v>60</v>
      </c>
      <c r="C61" s="5">
        <v>25</v>
      </c>
      <c r="D61" s="5">
        <v>85</v>
      </c>
      <c r="E61" s="5">
        <v>26</v>
      </c>
      <c r="F61" s="5">
        <v>25</v>
      </c>
      <c r="G61" s="5">
        <v>57</v>
      </c>
      <c r="H61" s="5">
        <v>155</v>
      </c>
      <c r="I61" s="5">
        <v>31</v>
      </c>
      <c r="J61" s="5">
        <v>22</v>
      </c>
      <c r="K61" s="5">
        <v>76</v>
      </c>
      <c r="L61" s="5">
        <v>31</v>
      </c>
      <c r="M61" s="5">
        <v>19</v>
      </c>
      <c r="N61" s="5">
        <v>16</v>
      </c>
      <c r="O61" s="27">
        <f>SUM(C61:N61)</f>
        <v>568</v>
      </c>
    </row>
    <row r="62" spans="1:15" s="12" customFormat="1" ht="24.75" customHeight="1">
      <c r="A62" s="33" t="s">
        <v>19</v>
      </c>
      <c r="B62" s="33"/>
      <c r="C62" s="16">
        <f>SUM(C58:C61)</f>
        <v>95</v>
      </c>
      <c r="D62" s="16">
        <f aca="true" t="shared" si="10" ref="D62:O62">SUM(D58:D61)</f>
        <v>131</v>
      </c>
      <c r="E62" s="16">
        <f t="shared" si="10"/>
        <v>136</v>
      </c>
      <c r="F62" s="16">
        <f t="shared" si="10"/>
        <v>114</v>
      </c>
      <c r="G62" s="16">
        <f t="shared" si="10"/>
        <v>153</v>
      </c>
      <c r="H62" s="16">
        <f t="shared" si="10"/>
        <v>330</v>
      </c>
      <c r="I62" s="16">
        <f t="shared" si="10"/>
        <v>210</v>
      </c>
      <c r="J62" s="16">
        <f t="shared" si="10"/>
        <v>197</v>
      </c>
      <c r="K62" s="16">
        <f t="shared" si="10"/>
        <v>494</v>
      </c>
      <c r="L62" s="16">
        <f t="shared" si="10"/>
        <v>187</v>
      </c>
      <c r="M62" s="16">
        <f t="shared" si="10"/>
        <v>69</v>
      </c>
      <c r="N62" s="16">
        <f t="shared" si="10"/>
        <v>68</v>
      </c>
      <c r="O62" s="25">
        <f t="shared" si="10"/>
        <v>2184</v>
      </c>
    </row>
    <row r="63" spans="1:15" s="6" customFormat="1" ht="30" customHeight="1">
      <c r="A63" s="22" t="s">
        <v>61</v>
      </c>
      <c r="B63" s="34" t="s">
        <v>85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30" customHeight="1">
      <c r="A64" s="14">
        <v>1</v>
      </c>
      <c r="B64" s="10" t="s">
        <v>62</v>
      </c>
      <c r="C64" s="5">
        <v>1</v>
      </c>
      <c r="D64" s="5">
        <v>5</v>
      </c>
      <c r="E64" s="5">
        <v>7</v>
      </c>
      <c r="F64" s="5">
        <v>10</v>
      </c>
      <c r="G64" s="5">
        <v>8</v>
      </c>
      <c r="H64" s="5">
        <v>14</v>
      </c>
      <c r="I64" s="5">
        <v>16</v>
      </c>
      <c r="J64" s="5">
        <v>96</v>
      </c>
      <c r="K64" s="5">
        <v>15</v>
      </c>
      <c r="L64" s="5">
        <v>8</v>
      </c>
      <c r="M64" s="5">
        <v>3</v>
      </c>
      <c r="N64" s="5">
        <v>6</v>
      </c>
      <c r="O64" s="27">
        <f>SUM(C64:N64)</f>
        <v>189</v>
      </c>
    </row>
    <row r="65" spans="1:15" ht="30" customHeight="1">
      <c r="A65" s="14">
        <v>2</v>
      </c>
      <c r="B65" s="10" t="s">
        <v>63</v>
      </c>
      <c r="C65" s="5">
        <v>14</v>
      </c>
      <c r="D65" s="5">
        <v>23</v>
      </c>
      <c r="E65" s="5">
        <v>25</v>
      </c>
      <c r="F65" s="5">
        <v>27</v>
      </c>
      <c r="G65" s="5">
        <v>32</v>
      </c>
      <c r="H65" s="5">
        <v>38</v>
      </c>
      <c r="I65" s="5">
        <v>44</v>
      </c>
      <c r="J65" s="5">
        <v>38</v>
      </c>
      <c r="K65" s="5">
        <v>50</v>
      </c>
      <c r="L65" s="5">
        <v>28</v>
      </c>
      <c r="M65" s="5">
        <v>24</v>
      </c>
      <c r="N65" s="5">
        <v>13</v>
      </c>
      <c r="O65" s="27">
        <f>SUM(C65:N65)</f>
        <v>356</v>
      </c>
    </row>
    <row r="66" spans="1:15" ht="30" customHeight="1">
      <c r="A66" s="14">
        <v>3</v>
      </c>
      <c r="B66" s="10" t="s">
        <v>64</v>
      </c>
      <c r="C66" s="5">
        <v>1</v>
      </c>
      <c r="D66" s="5">
        <v>7</v>
      </c>
      <c r="E66" s="5">
        <v>2</v>
      </c>
      <c r="F66" s="5">
        <v>12</v>
      </c>
      <c r="G66" s="5">
        <v>15</v>
      </c>
      <c r="H66" s="5">
        <v>14</v>
      </c>
      <c r="I66" s="5">
        <v>37</v>
      </c>
      <c r="J66" s="5">
        <v>47</v>
      </c>
      <c r="K66" s="5">
        <v>21</v>
      </c>
      <c r="L66" s="5">
        <v>10</v>
      </c>
      <c r="M66" s="5">
        <v>15</v>
      </c>
      <c r="N66" s="5">
        <v>2</v>
      </c>
      <c r="O66" s="27">
        <f>SUM(C66:N66)</f>
        <v>183</v>
      </c>
    </row>
    <row r="67" spans="1:15" ht="30" customHeight="1">
      <c r="A67" s="14">
        <v>4</v>
      </c>
      <c r="B67" s="10" t="s">
        <v>65</v>
      </c>
      <c r="C67" s="5">
        <v>1</v>
      </c>
      <c r="D67" s="5">
        <v>3</v>
      </c>
      <c r="E67" s="5">
        <v>6</v>
      </c>
      <c r="F67" s="5">
        <v>4</v>
      </c>
      <c r="G67" s="5">
        <v>17</v>
      </c>
      <c r="H67" s="5">
        <v>1</v>
      </c>
      <c r="I67" s="5">
        <v>4</v>
      </c>
      <c r="J67" s="5">
        <v>2</v>
      </c>
      <c r="K67" s="5">
        <v>3</v>
      </c>
      <c r="L67" s="5">
        <v>1</v>
      </c>
      <c r="M67" s="5">
        <v>20</v>
      </c>
      <c r="N67" s="5">
        <v>1</v>
      </c>
      <c r="O67" s="27">
        <f>SUM(C67:N67)</f>
        <v>63</v>
      </c>
    </row>
    <row r="68" spans="1:15" s="12" customFormat="1" ht="24.75" customHeight="1">
      <c r="A68" s="33" t="s">
        <v>19</v>
      </c>
      <c r="B68" s="33"/>
      <c r="C68" s="11">
        <f>SUM(C64:C67)</f>
        <v>17</v>
      </c>
      <c r="D68" s="11">
        <f aca="true" t="shared" si="11" ref="D68:O68">SUM(D64:D67)</f>
        <v>38</v>
      </c>
      <c r="E68" s="11">
        <f t="shared" si="11"/>
        <v>40</v>
      </c>
      <c r="F68" s="11">
        <f t="shared" si="11"/>
        <v>53</v>
      </c>
      <c r="G68" s="11">
        <f t="shared" si="11"/>
        <v>72</v>
      </c>
      <c r="H68" s="11">
        <f t="shared" si="11"/>
        <v>67</v>
      </c>
      <c r="I68" s="11">
        <f t="shared" si="11"/>
        <v>101</v>
      </c>
      <c r="J68" s="11">
        <f t="shared" si="11"/>
        <v>183</v>
      </c>
      <c r="K68" s="11">
        <f t="shared" si="11"/>
        <v>89</v>
      </c>
      <c r="L68" s="11">
        <f t="shared" si="11"/>
        <v>47</v>
      </c>
      <c r="M68" s="11">
        <f t="shared" si="11"/>
        <v>62</v>
      </c>
      <c r="N68" s="11">
        <f t="shared" si="11"/>
        <v>22</v>
      </c>
      <c r="O68" s="25">
        <f t="shared" si="11"/>
        <v>791</v>
      </c>
    </row>
    <row r="69" spans="1:15" s="6" customFormat="1" ht="30" customHeight="1">
      <c r="A69" s="22" t="s">
        <v>66</v>
      </c>
      <c r="B69" s="34" t="s">
        <v>86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30" customHeight="1">
      <c r="A70" s="14">
        <v>1</v>
      </c>
      <c r="B70" s="10" t="s">
        <v>67</v>
      </c>
      <c r="C70" s="5">
        <v>1</v>
      </c>
      <c r="D70" s="5">
        <v>5</v>
      </c>
      <c r="E70" s="5">
        <v>7</v>
      </c>
      <c r="F70" s="5">
        <v>9</v>
      </c>
      <c r="G70" s="5">
        <v>16</v>
      </c>
      <c r="H70" s="5">
        <v>4</v>
      </c>
      <c r="I70" s="5">
        <v>9</v>
      </c>
      <c r="J70" s="5">
        <v>13</v>
      </c>
      <c r="K70" s="5">
        <v>12</v>
      </c>
      <c r="L70" s="5">
        <v>13</v>
      </c>
      <c r="M70" s="5">
        <v>13</v>
      </c>
      <c r="N70" s="5">
        <v>6</v>
      </c>
      <c r="O70" s="27">
        <f>SUM(C70:N70)</f>
        <v>108</v>
      </c>
    </row>
    <row r="71" spans="1:15" ht="30" customHeight="1">
      <c r="A71" s="14">
        <v>2</v>
      </c>
      <c r="B71" s="10" t="s">
        <v>68</v>
      </c>
      <c r="C71" s="5">
        <v>8</v>
      </c>
      <c r="D71" s="5">
        <v>16</v>
      </c>
      <c r="E71" s="5">
        <v>12</v>
      </c>
      <c r="F71" s="5">
        <v>14</v>
      </c>
      <c r="G71" s="5">
        <v>12</v>
      </c>
      <c r="H71" s="5">
        <v>29</v>
      </c>
      <c r="I71" s="5">
        <v>34</v>
      </c>
      <c r="J71" s="5">
        <v>10</v>
      </c>
      <c r="K71" s="5">
        <v>39</v>
      </c>
      <c r="L71" s="5">
        <v>29</v>
      </c>
      <c r="M71" s="5">
        <v>24</v>
      </c>
      <c r="N71" s="5">
        <v>10</v>
      </c>
      <c r="O71" s="27">
        <f>SUM(C71:N71)</f>
        <v>237</v>
      </c>
    </row>
    <row r="72" spans="1:15" ht="30" customHeight="1">
      <c r="A72" s="14">
        <v>3</v>
      </c>
      <c r="B72" s="10" t="s">
        <v>69</v>
      </c>
      <c r="C72" s="5">
        <v>57</v>
      </c>
      <c r="D72" s="5">
        <v>38</v>
      </c>
      <c r="E72" s="5">
        <v>149</v>
      </c>
      <c r="F72" s="5">
        <v>38</v>
      </c>
      <c r="G72" s="5">
        <v>79</v>
      </c>
      <c r="H72" s="5">
        <v>78</v>
      </c>
      <c r="I72" s="5">
        <v>113</v>
      </c>
      <c r="J72" s="5">
        <v>86</v>
      </c>
      <c r="K72" s="5">
        <v>76</v>
      </c>
      <c r="L72" s="5">
        <v>77</v>
      </c>
      <c r="M72" s="5">
        <v>55</v>
      </c>
      <c r="N72" s="5">
        <v>67</v>
      </c>
      <c r="O72" s="27">
        <f>SUM(C72:N72)</f>
        <v>913</v>
      </c>
    </row>
    <row r="73" spans="1:15" ht="30" customHeight="1">
      <c r="A73" s="14">
        <v>4</v>
      </c>
      <c r="B73" s="10" t="s">
        <v>70</v>
      </c>
      <c r="C73" s="5">
        <v>49</v>
      </c>
      <c r="D73" s="5">
        <v>13</v>
      </c>
      <c r="E73" s="5">
        <v>13</v>
      </c>
      <c r="F73" s="5">
        <v>67</v>
      </c>
      <c r="G73" s="5">
        <v>150</v>
      </c>
      <c r="H73" s="5">
        <v>39</v>
      </c>
      <c r="I73" s="5">
        <v>23</v>
      </c>
      <c r="J73" s="5">
        <v>94</v>
      </c>
      <c r="K73" s="5">
        <v>44</v>
      </c>
      <c r="L73" s="5">
        <v>40</v>
      </c>
      <c r="M73" s="5">
        <v>59</v>
      </c>
      <c r="N73" s="5">
        <v>35</v>
      </c>
      <c r="O73" s="27">
        <f>SUM(C73:N73)</f>
        <v>626</v>
      </c>
    </row>
    <row r="74" spans="1:15" s="12" customFormat="1" ht="24.75" customHeight="1">
      <c r="A74" s="33" t="s">
        <v>19</v>
      </c>
      <c r="B74" s="33"/>
      <c r="C74" s="11">
        <f>SUM(C70:C73)</f>
        <v>115</v>
      </c>
      <c r="D74" s="11">
        <f aca="true" t="shared" si="12" ref="D74:O74">SUM(D70:D73)</f>
        <v>72</v>
      </c>
      <c r="E74" s="11">
        <f t="shared" si="12"/>
        <v>181</v>
      </c>
      <c r="F74" s="11">
        <f t="shared" si="12"/>
        <v>128</v>
      </c>
      <c r="G74" s="11">
        <f t="shared" si="12"/>
        <v>257</v>
      </c>
      <c r="H74" s="11">
        <f t="shared" si="12"/>
        <v>150</v>
      </c>
      <c r="I74" s="11">
        <f t="shared" si="12"/>
        <v>179</v>
      </c>
      <c r="J74" s="11">
        <f t="shared" si="12"/>
        <v>203</v>
      </c>
      <c r="K74" s="11">
        <f t="shared" si="12"/>
        <v>171</v>
      </c>
      <c r="L74" s="11">
        <f t="shared" si="12"/>
        <v>159</v>
      </c>
      <c r="M74" s="11">
        <f t="shared" si="12"/>
        <v>151</v>
      </c>
      <c r="N74" s="11">
        <f t="shared" si="12"/>
        <v>118</v>
      </c>
      <c r="O74" s="25">
        <f t="shared" si="12"/>
        <v>1884</v>
      </c>
    </row>
    <row r="75" spans="1:15" s="6" customFormat="1" ht="30" customHeight="1">
      <c r="A75" s="22" t="s">
        <v>71</v>
      </c>
      <c r="B75" s="34" t="s">
        <v>102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30" customHeight="1">
      <c r="A76" s="14">
        <v>1</v>
      </c>
      <c r="B76" s="10" t="s">
        <v>72</v>
      </c>
      <c r="C76" s="5">
        <v>43</v>
      </c>
      <c r="D76" s="5">
        <v>22</v>
      </c>
      <c r="E76" s="5">
        <v>37</v>
      </c>
      <c r="F76" s="5">
        <v>25</v>
      </c>
      <c r="G76" s="5">
        <v>34</v>
      </c>
      <c r="H76" s="5">
        <v>31</v>
      </c>
      <c r="I76" s="5">
        <v>16</v>
      </c>
      <c r="J76" s="5">
        <v>12</v>
      </c>
      <c r="K76" s="5">
        <v>25</v>
      </c>
      <c r="L76" s="5">
        <v>36</v>
      </c>
      <c r="M76" s="5">
        <v>32</v>
      </c>
      <c r="N76" s="5">
        <v>25</v>
      </c>
      <c r="O76" s="27">
        <f>SUM(C76:N76)</f>
        <v>338</v>
      </c>
    </row>
    <row r="77" spans="1:15" ht="30" customHeight="1">
      <c r="A77" s="14">
        <v>2</v>
      </c>
      <c r="B77" s="10" t="s">
        <v>73</v>
      </c>
      <c r="C77" s="5">
        <v>4</v>
      </c>
      <c r="D77" s="5">
        <v>8</v>
      </c>
      <c r="E77" s="5">
        <v>5</v>
      </c>
      <c r="F77" s="5">
        <v>9</v>
      </c>
      <c r="G77" s="5">
        <v>2</v>
      </c>
      <c r="H77" s="5">
        <v>1</v>
      </c>
      <c r="I77" s="5">
        <v>6</v>
      </c>
      <c r="J77" s="5">
        <v>8</v>
      </c>
      <c r="K77" s="5">
        <v>9</v>
      </c>
      <c r="L77" s="5">
        <v>7</v>
      </c>
      <c r="M77" s="5">
        <v>11</v>
      </c>
      <c r="N77" s="5">
        <v>7</v>
      </c>
      <c r="O77" s="27">
        <f>SUM(C77:N77)</f>
        <v>77</v>
      </c>
    </row>
    <row r="78" spans="1:15" ht="30" customHeight="1">
      <c r="A78" s="14">
        <v>3</v>
      </c>
      <c r="B78" s="10" t="s">
        <v>74</v>
      </c>
      <c r="C78" s="5">
        <v>18</v>
      </c>
      <c r="D78" s="5">
        <v>12</v>
      </c>
      <c r="E78" s="5">
        <v>20</v>
      </c>
      <c r="F78" s="5">
        <v>19</v>
      </c>
      <c r="G78" s="5">
        <v>15</v>
      </c>
      <c r="H78" s="5">
        <v>15</v>
      </c>
      <c r="I78" s="5">
        <v>56</v>
      </c>
      <c r="J78" s="5">
        <v>15</v>
      </c>
      <c r="K78" s="5">
        <v>15</v>
      </c>
      <c r="L78" s="5">
        <v>25</v>
      </c>
      <c r="M78" s="5">
        <v>20</v>
      </c>
      <c r="N78" s="5">
        <v>22</v>
      </c>
      <c r="O78" s="27">
        <f>SUM(C78:N78)</f>
        <v>252</v>
      </c>
    </row>
    <row r="79" spans="1:15" ht="30" customHeight="1">
      <c r="A79" s="14">
        <v>4</v>
      </c>
      <c r="B79" s="10" t="s">
        <v>75</v>
      </c>
      <c r="C79" s="5">
        <v>55</v>
      </c>
      <c r="D79" s="5">
        <v>31</v>
      </c>
      <c r="E79" s="5">
        <v>4</v>
      </c>
      <c r="F79" s="5">
        <v>10</v>
      </c>
      <c r="G79" s="5">
        <v>60</v>
      </c>
      <c r="H79" s="5">
        <v>62</v>
      </c>
      <c r="I79" s="5">
        <v>16</v>
      </c>
      <c r="J79" s="5">
        <v>14</v>
      </c>
      <c r="K79" s="5">
        <v>20</v>
      </c>
      <c r="L79" s="5">
        <v>23</v>
      </c>
      <c r="M79" s="5">
        <v>77</v>
      </c>
      <c r="N79" s="5">
        <v>53</v>
      </c>
      <c r="O79" s="27">
        <f>SUM(C79:N79)</f>
        <v>425</v>
      </c>
    </row>
    <row r="80" spans="1:15" ht="30" customHeight="1">
      <c r="A80" s="14">
        <v>5</v>
      </c>
      <c r="B80" s="10" t="s">
        <v>76</v>
      </c>
      <c r="C80" s="5">
        <v>31</v>
      </c>
      <c r="D80" s="5">
        <v>22</v>
      </c>
      <c r="E80" s="5">
        <v>107</v>
      </c>
      <c r="F80" s="5">
        <v>35</v>
      </c>
      <c r="G80" s="5">
        <v>23</v>
      </c>
      <c r="H80" s="5">
        <v>33</v>
      </c>
      <c r="I80" s="5">
        <v>194</v>
      </c>
      <c r="J80" s="5">
        <v>98</v>
      </c>
      <c r="K80" s="5">
        <v>106</v>
      </c>
      <c r="L80" s="5">
        <v>145</v>
      </c>
      <c r="M80" s="5">
        <v>74</v>
      </c>
      <c r="N80" s="5">
        <v>87</v>
      </c>
      <c r="O80" s="27">
        <f>SUM(C80:N80)</f>
        <v>955</v>
      </c>
    </row>
    <row r="81" spans="1:15" s="12" customFormat="1" ht="24.75" customHeight="1">
      <c r="A81" s="33" t="s">
        <v>19</v>
      </c>
      <c r="B81" s="33"/>
      <c r="C81" s="11">
        <f>SUM(C76:C80)</f>
        <v>151</v>
      </c>
      <c r="D81" s="11">
        <f aca="true" t="shared" si="13" ref="D81:O81">SUM(D76:D80)</f>
        <v>95</v>
      </c>
      <c r="E81" s="11">
        <f t="shared" si="13"/>
        <v>173</v>
      </c>
      <c r="F81" s="11">
        <f t="shared" si="13"/>
        <v>98</v>
      </c>
      <c r="G81" s="11">
        <f t="shared" si="13"/>
        <v>134</v>
      </c>
      <c r="H81" s="11">
        <f t="shared" si="13"/>
        <v>142</v>
      </c>
      <c r="I81" s="11">
        <f t="shared" si="13"/>
        <v>288</v>
      </c>
      <c r="J81" s="11">
        <f t="shared" si="13"/>
        <v>147</v>
      </c>
      <c r="K81" s="11">
        <f t="shared" si="13"/>
        <v>175</v>
      </c>
      <c r="L81" s="11">
        <f t="shared" si="13"/>
        <v>236</v>
      </c>
      <c r="M81" s="11">
        <f t="shared" si="13"/>
        <v>214</v>
      </c>
      <c r="N81" s="11">
        <f t="shared" si="13"/>
        <v>194</v>
      </c>
      <c r="O81" s="25">
        <f t="shared" si="13"/>
        <v>2047</v>
      </c>
    </row>
    <row r="82" spans="1:15" s="18" customFormat="1" ht="69" customHeight="1">
      <c r="A82" s="36" t="s">
        <v>88</v>
      </c>
      <c r="B82" s="36"/>
      <c r="C82" s="17">
        <f>SUM(C81,C74,C68,C62,C56,C51,C45,C39,C32,C26,C20,C12,C4,C3)</f>
        <v>3100</v>
      </c>
      <c r="D82" s="17">
        <f aca="true" t="shared" si="14" ref="D82:O82">SUM(D81,D74,D68,D62,D56,D51,D45,D39,D32,D26,D20,D12,D4,D3)</f>
        <v>3236</v>
      </c>
      <c r="E82" s="17">
        <f t="shared" si="14"/>
        <v>4247</v>
      </c>
      <c r="F82" s="17">
        <f t="shared" si="14"/>
        <v>3639</v>
      </c>
      <c r="G82" s="17">
        <f t="shared" si="14"/>
        <v>5188</v>
      </c>
      <c r="H82" s="17">
        <f t="shared" si="14"/>
        <v>5574</v>
      </c>
      <c r="I82" s="17">
        <f t="shared" si="14"/>
        <v>5403</v>
      </c>
      <c r="J82" s="17">
        <f t="shared" si="14"/>
        <v>7509</v>
      </c>
      <c r="K82" s="17">
        <f t="shared" si="14"/>
        <v>9537</v>
      </c>
      <c r="L82" s="17">
        <f t="shared" si="14"/>
        <v>8918</v>
      </c>
      <c r="M82" s="17">
        <f t="shared" si="14"/>
        <v>6789</v>
      </c>
      <c r="N82" s="17">
        <f t="shared" si="14"/>
        <v>4972</v>
      </c>
      <c r="O82" s="26">
        <f t="shared" si="14"/>
        <v>68112</v>
      </c>
    </row>
    <row r="84" spans="3:15" ht="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</sheetData>
  <sheetProtection password="CF0C" sheet="1"/>
  <mergeCells count="26">
    <mergeCell ref="A1:O1"/>
    <mergeCell ref="B5:O5"/>
    <mergeCell ref="B13:O13"/>
    <mergeCell ref="B57:O57"/>
    <mergeCell ref="A26:B26"/>
    <mergeCell ref="A32:B32"/>
    <mergeCell ref="A39:B39"/>
    <mergeCell ref="A12:B12"/>
    <mergeCell ref="A20:B20"/>
    <mergeCell ref="B21:O21"/>
    <mergeCell ref="A81:B81"/>
    <mergeCell ref="A82:B82"/>
    <mergeCell ref="A62:B62"/>
    <mergeCell ref="A68:B68"/>
    <mergeCell ref="A74:B74"/>
    <mergeCell ref="B63:O63"/>
    <mergeCell ref="B69:O69"/>
    <mergeCell ref="B75:O75"/>
    <mergeCell ref="A56:B56"/>
    <mergeCell ref="B27:O27"/>
    <mergeCell ref="B33:O33"/>
    <mergeCell ref="B40:O40"/>
    <mergeCell ref="B47:O47"/>
    <mergeCell ref="B52:O52"/>
    <mergeCell ref="A45:B45"/>
    <mergeCell ref="A51:B51"/>
  </mergeCells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37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84"/>
  <sheetViews>
    <sheetView view="pageBreakPreview" zoomScale="55" zoomScaleSheetLayoutView="55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3" sqref="J3"/>
    </sheetView>
  </sheetViews>
  <sheetFormatPr defaultColWidth="9.140625" defaultRowHeight="12.75"/>
  <cols>
    <col min="1" max="1" width="9.7109375" style="1" customWidth="1"/>
    <col min="2" max="2" width="40.57421875" style="19" customWidth="1"/>
    <col min="3" max="4" width="16.28125" style="1" bestFit="1" customWidth="1"/>
    <col min="5" max="5" width="16.140625" style="1" bestFit="1" customWidth="1"/>
    <col min="6" max="6" width="16.28125" style="1" bestFit="1" customWidth="1"/>
    <col min="7" max="7" width="14.00390625" style="1" bestFit="1" customWidth="1"/>
    <col min="8" max="8" width="13.421875" style="1" bestFit="1" customWidth="1"/>
    <col min="9" max="9" width="14.00390625" style="1" bestFit="1" customWidth="1"/>
    <col min="10" max="10" width="16.00390625" style="1" customWidth="1"/>
    <col min="11" max="12" width="16.7109375" style="1" bestFit="1" customWidth="1"/>
    <col min="13" max="14" width="14.00390625" style="1" bestFit="1" customWidth="1"/>
    <col min="15" max="15" width="19.00390625" style="1" bestFit="1" customWidth="1"/>
    <col min="16" max="16384" width="9.140625" style="1" customWidth="1"/>
  </cols>
  <sheetData>
    <row r="1" spans="1:15" ht="60" customHeight="1">
      <c r="A1" s="37" t="s">
        <v>120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73.25" customHeight="1">
      <c r="A2" s="2" t="s">
        <v>0</v>
      </c>
      <c r="B2" s="3" t="s">
        <v>1</v>
      </c>
      <c r="C2" s="21" t="s">
        <v>103</v>
      </c>
      <c r="D2" s="21" t="s">
        <v>104</v>
      </c>
      <c r="E2" s="21" t="s">
        <v>105</v>
      </c>
      <c r="F2" s="21" t="s">
        <v>106</v>
      </c>
      <c r="G2" s="21" t="s">
        <v>107</v>
      </c>
      <c r="H2" s="21" t="s">
        <v>108</v>
      </c>
      <c r="I2" s="21" t="s">
        <v>109</v>
      </c>
      <c r="J2" s="21" t="s">
        <v>110</v>
      </c>
      <c r="K2" s="21" t="s">
        <v>111</v>
      </c>
      <c r="L2" s="21" t="s">
        <v>112</v>
      </c>
      <c r="M2" s="21" t="s">
        <v>113</v>
      </c>
      <c r="N2" s="21" t="s">
        <v>114</v>
      </c>
      <c r="O2" s="23" t="s">
        <v>116</v>
      </c>
    </row>
    <row r="3" spans="1:15" s="6" customFormat="1" ht="30" customHeight="1">
      <c r="A3" s="4" t="s">
        <v>2</v>
      </c>
      <c r="B3" s="28" t="s">
        <v>3</v>
      </c>
      <c r="C3" s="5">
        <v>497</v>
      </c>
      <c r="D3" s="5">
        <v>464</v>
      </c>
      <c r="E3" s="5">
        <v>477</v>
      </c>
      <c r="F3" s="5">
        <v>588</v>
      </c>
      <c r="G3" s="5">
        <v>726</v>
      </c>
      <c r="H3" s="5">
        <v>618</v>
      </c>
      <c r="I3" s="5">
        <v>521</v>
      </c>
      <c r="J3" s="5">
        <v>592</v>
      </c>
      <c r="K3" s="5">
        <v>643</v>
      </c>
      <c r="L3" s="5">
        <v>776</v>
      </c>
      <c r="M3" s="5">
        <v>653</v>
      </c>
      <c r="N3" s="5">
        <v>630</v>
      </c>
      <c r="O3" s="27">
        <f>SUM(C3:N3)</f>
        <v>7185</v>
      </c>
    </row>
    <row r="4" spans="1:15" s="6" customFormat="1" ht="30" customHeight="1">
      <c r="A4" s="4" t="s">
        <v>4</v>
      </c>
      <c r="B4" s="28" t="s">
        <v>5</v>
      </c>
      <c r="C4" s="5">
        <v>492</v>
      </c>
      <c r="D4" s="5">
        <v>404</v>
      </c>
      <c r="E4" s="5">
        <v>486</v>
      </c>
      <c r="F4" s="5">
        <v>1043</v>
      </c>
      <c r="G4" s="5">
        <v>912</v>
      </c>
      <c r="H4" s="5">
        <v>1028</v>
      </c>
      <c r="I4" s="5">
        <v>924</v>
      </c>
      <c r="J4" s="5">
        <v>1191</v>
      </c>
      <c r="K4" s="5">
        <v>1946</v>
      </c>
      <c r="L4" s="5">
        <v>1755</v>
      </c>
      <c r="M4" s="5">
        <v>1343</v>
      </c>
      <c r="N4" s="5">
        <v>1067</v>
      </c>
      <c r="O4" s="27">
        <f>SUM(C4:N4)</f>
        <v>12591</v>
      </c>
    </row>
    <row r="5" spans="1:15" s="6" customFormat="1" ht="30" customHeight="1">
      <c r="A5" s="22" t="s">
        <v>6</v>
      </c>
      <c r="B5" s="34" t="s">
        <v>77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</row>
    <row r="6" spans="1:15" ht="30" customHeight="1">
      <c r="A6" s="9" t="s">
        <v>7</v>
      </c>
      <c r="B6" s="10" t="s">
        <v>8</v>
      </c>
      <c r="C6" s="5">
        <v>190</v>
      </c>
      <c r="D6" s="5">
        <v>252</v>
      </c>
      <c r="E6" s="5">
        <v>659</v>
      </c>
      <c r="F6" s="5">
        <v>876</v>
      </c>
      <c r="G6" s="5">
        <v>575</v>
      </c>
      <c r="H6" s="5">
        <v>701</v>
      </c>
      <c r="I6" s="5">
        <v>763</v>
      </c>
      <c r="J6" s="5">
        <v>560</v>
      </c>
      <c r="K6" s="5">
        <v>693</v>
      </c>
      <c r="L6" s="5">
        <v>617</v>
      </c>
      <c r="M6" s="5">
        <v>415</v>
      </c>
      <c r="N6" s="5">
        <v>589</v>
      </c>
      <c r="O6" s="27">
        <f aca="true" t="shared" si="0" ref="O6:O11">SUM(C6:N6)</f>
        <v>6890</v>
      </c>
    </row>
    <row r="7" spans="1:15" ht="30" customHeight="1">
      <c r="A7" s="9" t="s">
        <v>9</v>
      </c>
      <c r="B7" s="10" t="s">
        <v>10</v>
      </c>
      <c r="C7" s="5">
        <v>241</v>
      </c>
      <c r="D7" s="5">
        <v>179</v>
      </c>
      <c r="E7" s="5">
        <v>678</v>
      </c>
      <c r="F7" s="5">
        <v>2758</v>
      </c>
      <c r="G7" s="5">
        <v>907</v>
      </c>
      <c r="H7" s="5">
        <v>476</v>
      </c>
      <c r="I7" s="5">
        <v>736</v>
      </c>
      <c r="J7" s="5">
        <v>467</v>
      </c>
      <c r="K7" s="5">
        <v>804</v>
      </c>
      <c r="L7" s="5">
        <v>1003</v>
      </c>
      <c r="M7" s="5">
        <v>423</v>
      </c>
      <c r="N7" s="5">
        <v>338</v>
      </c>
      <c r="O7" s="27">
        <f t="shared" si="0"/>
        <v>9010</v>
      </c>
    </row>
    <row r="8" spans="1:15" ht="30" customHeight="1">
      <c r="A8" s="9" t="s">
        <v>11</v>
      </c>
      <c r="B8" s="10" t="s">
        <v>12</v>
      </c>
      <c r="C8" s="5">
        <v>180</v>
      </c>
      <c r="D8" s="5">
        <v>107</v>
      </c>
      <c r="E8" s="5">
        <v>164</v>
      </c>
      <c r="F8" s="5">
        <v>203</v>
      </c>
      <c r="G8" s="5">
        <v>354</v>
      </c>
      <c r="H8" s="5">
        <v>116</v>
      </c>
      <c r="I8" s="5">
        <v>104</v>
      </c>
      <c r="J8" s="5">
        <v>113</v>
      </c>
      <c r="K8" s="5">
        <v>115</v>
      </c>
      <c r="L8" s="5">
        <v>229</v>
      </c>
      <c r="M8" s="5">
        <v>217</v>
      </c>
      <c r="N8" s="5">
        <v>132</v>
      </c>
      <c r="O8" s="27">
        <f t="shared" si="0"/>
        <v>2034</v>
      </c>
    </row>
    <row r="9" spans="1:15" ht="30" customHeight="1">
      <c r="A9" s="9" t="s">
        <v>13</v>
      </c>
      <c r="B9" s="10" t="s">
        <v>14</v>
      </c>
      <c r="C9" s="5">
        <v>35</v>
      </c>
      <c r="D9" s="5">
        <v>29</v>
      </c>
      <c r="E9" s="5">
        <v>121</v>
      </c>
      <c r="F9" s="5">
        <v>73</v>
      </c>
      <c r="G9" s="5">
        <v>169</v>
      </c>
      <c r="H9" s="5">
        <v>42</v>
      </c>
      <c r="I9" s="5">
        <v>69</v>
      </c>
      <c r="J9" s="5">
        <v>36</v>
      </c>
      <c r="K9" s="5">
        <v>106</v>
      </c>
      <c r="L9" s="5">
        <v>39</v>
      </c>
      <c r="M9" s="5">
        <v>18</v>
      </c>
      <c r="N9" s="5">
        <v>11</v>
      </c>
      <c r="O9" s="27">
        <f t="shared" si="0"/>
        <v>748</v>
      </c>
    </row>
    <row r="10" spans="1:15" ht="30" customHeight="1">
      <c r="A10" s="9" t="s">
        <v>15</v>
      </c>
      <c r="B10" s="10" t="s">
        <v>16</v>
      </c>
      <c r="C10" s="5">
        <v>3</v>
      </c>
      <c r="D10" s="5">
        <v>1</v>
      </c>
      <c r="E10" s="5">
        <v>11</v>
      </c>
      <c r="F10" s="5">
        <v>81</v>
      </c>
      <c r="G10" s="5">
        <v>28</v>
      </c>
      <c r="H10" s="5">
        <v>34</v>
      </c>
      <c r="I10" s="5">
        <v>16</v>
      </c>
      <c r="J10" s="5">
        <v>12</v>
      </c>
      <c r="K10" s="5">
        <v>10</v>
      </c>
      <c r="L10" s="5">
        <v>36</v>
      </c>
      <c r="M10" s="5">
        <v>68</v>
      </c>
      <c r="N10" s="5">
        <v>60</v>
      </c>
      <c r="O10" s="27">
        <f t="shared" si="0"/>
        <v>360</v>
      </c>
    </row>
    <row r="11" spans="1:15" ht="30" customHeight="1">
      <c r="A11" s="9" t="s">
        <v>17</v>
      </c>
      <c r="B11" s="10" t="s">
        <v>18</v>
      </c>
      <c r="C11" s="5">
        <v>34</v>
      </c>
      <c r="D11" s="5">
        <v>29</v>
      </c>
      <c r="E11" s="5">
        <v>39</v>
      </c>
      <c r="F11" s="5">
        <v>63</v>
      </c>
      <c r="G11" s="5">
        <v>131</v>
      </c>
      <c r="H11" s="5">
        <v>37</v>
      </c>
      <c r="I11" s="5">
        <v>26</v>
      </c>
      <c r="J11" s="5">
        <v>21</v>
      </c>
      <c r="K11" s="5">
        <v>58</v>
      </c>
      <c r="L11" s="5">
        <v>68</v>
      </c>
      <c r="M11" s="5">
        <v>41</v>
      </c>
      <c r="N11" s="5">
        <v>42</v>
      </c>
      <c r="O11" s="27">
        <f t="shared" si="0"/>
        <v>589</v>
      </c>
    </row>
    <row r="12" spans="1:15" s="12" customFormat="1" ht="24.75" customHeight="1">
      <c r="A12" s="33" t="s">
        <v>19</v>
      </c>
      <c r="B12" s="33"/>
      <c r="C12" s="11">
        <f>SUM(C6:C11)</f>
        <v>683</v>
      </c>
      <c r="D12" s="11">
        <f aca="true" t="shared" si="1" ref="D12:O12">SUM(D6:D11)</f>
        <v>597</v>
      </c>
      <c r="E12" s="11">
        <f t="shared" si="1"/>
        <v>1672</v>
      </c>
      <c r="F12" s="11">
        <f t="shared" si="1"/>
        <v>4054</v>
      </c>
      <c r="G12" s="11">
        <f t="shared" si="1"/>
        <v>2164</v>
      </c>
      <c r="H12" s="11">
        <f t="shared" si="1"/>
        <v>1406</v>
      </c>
      <c r="I12" s="11">
        <f t="shared" si="1"/>
        <v>1714</v>
      </c>
      <c r="J12" s="11">
        <v>1209</v>
      </c>
      <c r="K12" s="11">
        <v>1786</v>
      </c>
      <c r="L12" s="11">
        <v>1992</v>
      </c>
      <c r="M12" s="11">
        <f t="shared" si="1"/>
        <v>1182</v>
      </c>
      <c r="N12" s="11">
        <f t="shared" si="1"/>
        <v>1172</v>
      </c>
      <c r="O12" s="25">
        <f t="shared" si="1"/>
        <v>19631</v>
      </c>
    </row>
    <row r="13" spans="1:15" s="6" customFormat="1" ht="30" customHeight="1">
      <c r="A13" s="22" t="s">
        <v>20</v>
      </c>
      <c r="B13" s="34" t="s">
        <v>78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</row>
    <row r="14" spans="1:15" ht="30" customHeight="1">
      <c r="A14" s="13">
        <v>1</v>
      </c>
      <c r="B14" s="10" t="s">
        <v>21</v>
      </c>
      <c r="C14" s="5">
        <v>6</v>
      </c>
      <c r="D14" s="5">
        <v>4</v>
      </c>
      <c r="E14" s="5">
        <v>7</v>
      </c>
      <c r="F14" s="5">
        <v>9</v>
      </c>
      <c r="G14" s="5">
        <v>19</v>
      </c>
      <c r="H14" s="5">
        <v>15</v>
      </c>
      <c r="I14" s="5">
        <v>8</v>
      </c>
      <c r="J14" s="5">
        <v>23</v>
      </c>
      <c r="K14" s="5">
        <v>11</v>
      </c>
      <c r="L14" s="5">
        <v>15</v>
      </c>
      <c r="M14" s="5">
        <v>6</v>
      </c>
      <c r="N14" s="5">
        <v>7</v>
      </c>
      <c r="O14" s="27">
        <f aca="true" t="shared" si="2" ref="O14:O19">SUM(C14:N14)</f>
        <v>130</v>
      </c>
    </row>
    <row r="15" spans="1:15" ht="30" customHeight="1">
      <c r="A15" s="13">
        <v>2</v>
      </c>
      <c r="B15" s="10" t="s">
        <v>22</v>
      </c>
      <c r="C15" s="5">
        <v>64</v>
      </c>
      <c r="D15" s="5">
        <v>80</v>
      </c>
      <c r="E15" s="5">
        <v>126</v>
      </c>
      <c r="F15" s="5">
        <v>131</v>
      </c>
      <c r="G15" s="5">
        <v>132</v>
      </c>
      <c r="H15" s="5">
        <v>102</v>
      </c>
      <c r="I15" s="5">
        <v>118</v>
      </c>
      <c r="J15" s="5">
        <v>54</v>
      </c>
      <c r="K15" s="5">
        <v>13</v>
      </c>
      <c r="L15" s="5">
        <v>96</v>
      </c>
      <c r="M15" s="5">
        <v>20</v>
      </c>
      <c r="N15" s="5">
        <v>31</v>
      </c>
      <c r="O15" s="27">
        <f t="shared" si="2"/>
        <v>967</v>
      </c>
    </row>
    <row r="16" spans="1:15" ht="30" customHeight="1">
      <c r="A16" s="13">
        <v>3</v>
      </c>
      <c r="B16" s="10" t="s">
        <v>23</v>
      </c>
      <c r="C16" s="5">
        <v>7</v>
      </c>
      <c r="D16" s="5">
        <v>11</v>
      </c>
      <c r="E16" s="5">
        <v>13</v>
      </c>
      <c r="F16" s="5">
        <v>16</v>
      </c>
      <c r="G16" s="5">
        <v>26</v>
      </c>
      <c r="H16" s="5">
        <v>29</v>
      </c>
      <c r="I16" s="5">
        <v>14</v>
      </c>
      <c r="J16" s="5">
        <v>22</v>
      </c>
      <c r="K16" s="5">
        <v>14</v>
      </c>
      <c r="L16" s="5">
        <v>15</v>
      </c>
      <c r="M16" s="5">
        <v>18</v>
      </c>
      <c r="N16" s="5">
        <v>10</v>
      </c>
      <c r="O16" s="27">
        <f t="shared" si="2"/>
        <v>195</v>
      </c>
    </row>
    <row r="17" spans="1:15" ht="30" customHeight="1">
      <c r="A17" s="13">
        <v>4</v>
      </c>
      <c r="B17" s="10" t="s">
        <v>24</v>
      </c>
      <c r="C17" s="5">
        <v>22</v>
      </c>
      <c r="D17" s="5">
        <v>18</v>
      </c>
      <c r="E17" s="5">
        <v>31</v>
      </c>
      <c r="F17" s="5">
        <v>57</v>
      </c>
      <c r="G17" s="5">
        <v>23</v>
      </c>
      <c r="H17" s="5">
        <v>14</v>
      </c>
      <c r="I17" s="5">
        <v>28</v>
      </c>
      <c r="J17" s="5">
        <v>18</v>
      </c>
      <c r="K17" s="5">
        <v>24</v>
      </c>
      <c r="L17" s="5">
        <v>53</v>
      </c>
      <c r="M17" s="5">
        <v>34</v>
      </c>
      <c r="N17" s="5">
        <v>26</v>
      </c>
      <c r="O17" s="27">
        <f t="shared" si="2"/>
        <v>348</v>
      </c>
    </row>
    <row r="18" spans="1:15" ht="30" customHeight="1">
      <c r="A18" s="13">
        <v>5</v>
      </c>
      <c r="B18" s="10" t="s">
        <v>25</v>
      </c>
      <c r="C18" s="5">
        <v>38</v>
      </c>
      <c r="D18" s="5">
        <v>24</v>
      </c>
      <c r="E18" s="5">
        <v>35</v>
      </c>
      <c r="F18" s="5">
        <v>43</v>
      </c>
      <c r="G18" s="5">
        <v>26</v>
      </c>
      <c r="H18" s="5">
        <v>66</v>
      </c>
      <c r="I18" s="5">
        <v>53</v>
      </c>
      <c r="J18" s="5">
        <v>62</v>
      </c>
      <c r="K18" s="5">
        <v>49</v>
      </c>
      <c r="L18" s="5">
        <v>81</v>
      </c>
      <c r="M18" s="5">
        <v>41</v>
      </c>
      <c r="N18" s="5">
        <v>58</v>
      </c>
      <c r="O18" s="27">
        <f t="shared" si="2"/>
        <v>576</v>
      </c>
    </row>
    <row r="19" spans="1:15" ht="30" customHeight="1">
      <c r="A19" s="13">
        <v>6</v>
      </c>
      <c r="B19" s="10" t="s">
        <v>26</v>
      </c>
      <c r="C19" s="5">
        <v>8</v>
      </c>
      <c r="D19" s="5">
        <v>11</v>
      </c>
      <c r="E19" s="5">
        <v>9</v>
      </c>
      <c r="F19" s="5">
        <v>19</v>
      </c>
      <c r="G19" s="5">
        <v>8</v>
      </c>
      <c r="H19" s="5">
        <v>14</v>
      </c>
      <c r="I19" s="5">
        <v>14</v>
      </c>
      <c r="J19" s="5">
        <v>14</v>
      </c>
      <c r="K19" s="5">
        <v>26</v>
      </c>
      <c r="L19" s="5">
        <v>18</v>
      </c>
      <c r="M19" s="5">
        <v>27</v>
      </c>
      <c r="N19" s="5">
        <v>16</v>
      </c>
      <c r="O19" s="27">
        <f t="shared" si="2"/>
        <v>184</v>
      </c>
    </row>
    <row r="20" spans="1:15" s="12" customFormat="1" ht="24.75" customHeight="1">
      <c r="A20" s="33" t="s">
        <v>19</v>
      </c>
      <c r="B20" s="33"/>
      <c r="C20" s="11">
        <f>SUM(C14:C19)</f>
        <v>145</v>
      </c>
      <c r="D20" s="11">
        <f aca="true" t="shared" si="3" ref="D20:O20">SUM(D14:D19)</f>
        <v>148</v>
      </c>
      <c r="E20" s="11">
        <f t="shared" si="3"/>
        <v>221</v>
      </c>
      <c r="F20" s="11">
        <f t="shared" si="3"/>
        <v>275</v>
      </c>
      <c r="G20" s="11">
        <f t="shared" si="3"/>
        <v>234</v>
      </c>
      <c r="H20" s="11">
        <f t="shared" si="3"/>
        <v>240</v>
      </c>
      <c r="I20" s="11">
        <f t="shared" si="3"/>
        <v>235</v>
      </c>
      <c r="J20" s="11">
        <v>193</v>
      </c>
      <c r="K20" s="11">
        <v>137</v>
      </c>
      <c r="L20" s="11">
        <v>278</v>
      </c>
      <c r="M20" s="11">
        <f t="shared" si="3"/>
        <v>146</v>
      </c>
      <c r="N20" s="11">
        <f t="shared" si="3"/>
        <v>148</v>
      </c>
      <c r="O20" s="25">
        <f t="shared" si="3"/>
        <v>2400</v>
      </c>
    </row>
    <row r="21" spans="1:15" s="8" customFormat="1" ht="30" customHeight="1">
      <c r="A21" s="7" t="s">
        <v>27</v>
      </c>
      <c r="B21" s="34" t="s">
        <v>79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30" customHeight="1">
      <c r="A22" s="13">
        <v>1</v>
      </c>
      <c r="B22" s="10" t="s">
        <v>28</v>
      </c>
      <c r="C22" s="5">
        <v>8</v>
      </c>
      <c r="D22" s="5">
        <v>6</v>
      </c>
      <c r="E22" s="5">
        <v>10</v>
      </c>
      <c r="F22" s="5">
        <v>7</v>
      </c>
      <c r="G22" s="5">
        <v>15</v>
      </c>
      <c r="H22" s="5">
        <v>4</v>
      </c>
      <c r="I22" s="5">
        <v>10</v>
      </c>
      <c r="J22" s="5">
        <v>14</v>
      </c>
      <c r="K22" s="5">
        <v>6</v>
      </c>
      <c r="L22" s="5">
        <v>7</v>
      </c>
      <c r="M22" s="5">
        <v>9</v>
      </c>
      <c r="N22" s="5">
        <v>8</v>
      </c>
      <c r="O22" s="27">
        <f>SUM(C22:N22)</f>
        <v>104</v>
      </c>
    </row>
    <row r="23" spans="1:15" ht="30" customHeight="1">
      <c r="A23" s="13">
        <v>2</v>
      </c>
      <c r="B23" s="10" t="s">
        <v>29</v>
      </c>
      <c r="C23" s="5">
        <v>40</v>
      </c>
      <c r="D23" s="5">
        <v>49</v>
      </c>
      <c r="E23" s="5">
        <v>86</v>
      </c>
      <c r="F23" s="5">
        <v>74</v>
      </c>
      <c r="G23" s="5">
        <v>69</v>
      </c>
      <c r="H23" s="5">
        <v>67</v>
      </c>
      <c r="I23" s="5">
        <v>37</v>
      </c>
      <c r="J23" s="5">
        <v>62</v>
      </c>
      <c r="K23" s="5">
        <v>72</v>
      </c>
      <c r="L23" s="5">
        <v>58</v>
      </c>
      <c r="M23" s="5">
        <v>43</v>
      </c>
      <c r="N23" s="5">
        <v>25</v>
      </c>
      <c r="O23" s="27">
        <f>SUM(C23:N23)</f>
        <v>682</v>
      </c>
    </row>
    <row r="24" spans="1:15" ht="30" customHeight="1">
      <c r="A24" s="13">
        <v>3</v>
      </c>
      <c r="B24" s="10" t="s">
        <v>30</v>
      </c>
      <c r="C24" s="5">
        <v>11</v>
      </c>
      <c r="D24" s="5">
        <v>6</v>
      </c>
      <c r="E24" s="5">
        <v>13</v>
      </c>
      <c r="F24" s="5">
        <v>15</v>
      </c>
      <c r="G24" s="5">
        <v>10</v>
      </c>
      <c r="H24" s="5">
        <v>13</v>
      </c>
      <c r="I24" s="5">
        <v>12</v>
      </c>
      <c r="J24" s="5">
        <v>22</v>
      </c>
      <c r="K24" s="5">
        <v>19</v>
      </c>
      <c r="L24" s="5">
        <v>28</v>
      </c>
      <c r="M24" s="5">
        <v>26</v>
      </c>
      <c r="N24" s="5">
        <v>7</v>
      </c>
      <c r="O24" s="27">
        <f>SUM(C24:N24)</f>
        <v>182</v>
      </c>
    </row>
    <row r="25" spans="1:15" ht="30" customHeight="1">
      <c r="A25" s="13">
        <v>4</v>
      </c>
      <c r="B25" s="10" t="s">
        <v>31</v>
      </c>
      <c r="C25" s="5">
        <v>30</v>
      </c>
      <c r="D25" s="5">
        <v>35</v>
      </c>
      <c r="E25" s="5">
        <v>40</v>
      </c>
      <c r="F25" s="5">
        <v>35</v>
      </c>
      <c r="G25" s="5">
        <v>66</v>
      </c>
      <c r="H25" s="5">
        <v>34</v>
      </c>
      <c r="I25" s="5">
        <v>39</v>
      </c>
      <c r="J25" s="5">
        <v>32</v>
      </c>
      <c r="K25" s="5">
        <v>40</v>
      </c>
      <c r="L25" s="5">
        <v>44</v>
      </c>
      <c r="M25" s="5">
        <v>21</v>
      </c>
      <c r="N25" s="5">
        <v>16</v>
      </c>
      <c r="O25" s="27">
        <f>SUM(C25:N25)</f>
        <v>432</v>
      </c>
    </row>
    <row r="26" spans="1:15" s="12" customFormat="1" ht="24.75" customHeight="1">
      <c r="A26" s="33" t="s">
        <v>19</v>
      </c>
      <c r="B26" s="33"/>
      <c r="C26" s="11">
        <f>SUM(C22:C25)</f>
        <v>89</v>
      </c>
      <c r="D26" s="11">
        <f aca="true" t="shared" si="4" ref="D26:O26">SUM(D22:D25)</f>
        <v>96</v>
      </c>
      <c r="E26" s="11">
        <f t="shared" si="4"/>
        <v>149</v>
      </c>
      <c r="F26" s="11">
        <f t="shared" si="4"/>
        <v>131</v>
      </c>
      <c r="G26" s="11">
        <f t="shared" si="4"/>
        <v>160</v>
      </c>
      <c r="H26" s="11">
        <f t="shared" si="4"/>
        <v>118</v>
      </c>
      <c r="I26" s="11">
        <f t="shared" si="4"/>
        <v>98</v>
      </c>
      <c r="J26" s="11">
        <v>130</v>
      </c>
      <c r="K26" s="11">
        <v>137</v>
      </c>
      <c r="L26" s="11">
        <v>137</v>
      </c>
      <c r="M26" s="11">
        <f t="shared" si="4"/>
        <v>99</v>
      </c>
      <c r="N26" s="11">
        <f t="shared" si="4"/>
        <v>56</v>
      </c>
      <c r="O26" s="25">
        <f t="shared" si="4"/>
        <v>1400</v>
      </c>
    </row>
    <row r="27" spans="1:15" s="15" customFormat="1" ht="30" customHeight="1">
      <c r="A27" s="22" t="s">
        <v>32</v>
      </c>
      <c r="B27" s="34" t="s">
        <v>80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</row>
    <row r="28" spans="1:15" s="15" customFormat="1" ht="30" customHeight="1">
      <c r="A28" s="14">
        <v>1</v>
      </c>
      <c r="B28" s="10" t="s">
        <v>33</v>
      </c>
      <c r="C28" s="5">
        <v>7</v>
      </c>
      <c r="D28" s="5">
        <v>2</v>
      </c>
      <c r="E28" s="5">
        <v>7</v>
      </c>
      <c r="F28" s="5">
        <v>5</v>
      </c>
      <c r="G28" s="5">
        <v>7</v>
      </c>
      <c r="H28" s="5">
        <v>6</v>
      </c>
      <c r="I28" s="5">
        <v>16</v>
      </c>
      <c r="J28" s="5">
        <v>6</v>
      </c>
      <c r="K28" s="5">
        <v>8</v>
      </c>
      <c r="L28" s="5">
        <v>6</v>
      </c>
      <c r="M28" s="5">
        <v>15</v>
      </c>
      <c r="N28" s="5">
        <v>8</v>
      </c>
      <c r="O28" s="24">
        <f>SUM(C28:N28)</f>
        <v>93</v>
      </c>
    </row>
    <row r="29" spans="1:15" s="15" customFormat="1" ht="30" customHeight="1">
      <c r="A29" s="14">
        <v>2</v>
      </c>
      <c r="B29" s="10" t="s">
        <v>34</v>
      </c>
      <c r="C29" s="5">
        <v>145</v>
      </c>
      <c r="D29" s="5">
        <v>110</v>
      </c>
      <c r="E29" s="5">
        <v>144</v>
      </c>
      <c r="F29" s="5">
        <v>174</v>
      </c>
      <c r="G29" s="5">
        <v>115</v>
      </c>
      <c r="H29" s="5">
        <v>109</v>
      </c>
      <c r="I29" s="5">
        <v>63</v>
      </c>
      <c r="J29" s="5">
        <v>91</v>
      </c>
      <c r="K29" s="5">
        <v>144</v>
      </c>
      <c r="L29" s="5">
        <v>168</v>
      </c>
      <c r="M29" s="5">
        <v>138</v>
      </c>
      <c r="N29" s="5">
        <v>102</v>
      </c>
      <c r="O29" s="24">
        <f>SUM(C29:N29)</f>
        <v>1503</v>
      </c>
    </row>
    <row r="30" spans="1:15" s="15" customFormat="1" ht="30" customHeight="1">
      <c r="A30" s="14">
        <v>3</v>
      </c>
      <c r="B30" s="10" t="s">
        <v>35</v>
      </c>
      <c r="C30" s="5">
        <v>227</v>
      </c>
      <c r="D30" s="5">
        <v>200</v>
      </c>
      <c r="E30" s="5">
        <v>198</v>
      </c>
      <c r="F30" s="5">
        <v>269</v>
      </c>
      <c r="G30" s="5">
        <v>250</v>
      </c>
      <c r="H30" s="5">
        <v>219</v>
      </c>
      <c r="I30" s="5">
        <v>136</v>
      </c>
      <c r="J30" s="5">
        <v>167</v>
      </c>
      <c r="K30" s="5">
        <v>181</v>
      </c>
      <c r="L30" s="5">
        <v>139</v>
      </c>
      <c r="M30" s="5">
        <v>71</v>
      </c>
      <c r="N30" s="5">
        <v>42</v>
      </c>
      <c r="O30" s="24">
        <f>SUM(C30:N30)</f>
        <v>2099</v>
      </c>
    </row>
    <row r="31" spans="1:15" s="15" customFormat="1" ht="30" customHeight="1">
      <c r="A31" s="14">
        <v>4</v>
      </c>
      <c r="B31" s="10" t="s">
        <v>36</v>
      </c>
      <c r="C31" s="5">
        <v>4</v>
      </c>
      <c r="D31" s="5">
        <v>26</v>
      </c>
      <c r="E31" s="5">
        <v>26</v>
      </c>
      <c r="F31" s="5">
        <v>21</v>
      </c>
      <c r="G31" s="5">
        <v>20</v>
      </c>
      <c r="H31" s="5">
        <v>21</v>
      </c>
      <c r="I31" s="5">
        <v>13</v>
      </c>
      <c r="J31" s="5">
        <v>8</v>
      </c>
      <c r="K31" s="5">
        <v>25</v>
      </c>
      <c r="L31" s="5">
        <v>25</v>
      </c>
      <c r="M31" s="5">
        <v>19</v>
      </c>
      <c r="N31" s="5">
        <v>12</v>
      </c>
      <c r="O31" s="24">
        <f>SUM(C31:N31)</f>
        <v>220</v>
      </c>
    </row>
    <row r="32" spans="1:15" s="12" customFormat="1" ht="24.75" customHeight="1">
      <c r="A32" s="33" t="s">
        <v>19</v>
      </c>
      <c r="B32" s="33"/>
      <c r="C32" s="11">
        <f>SUM(C28:C31)</f>
        <v>383</v>
      </c>
      <c r="D32" s="11">
        <f aca="true" t="shared" si="5" ref="D32:O32">SUM(D28:D31)</f>
        <v>338</v>
      </c>
      <c r="E32" s="11">
        <f t="shared" si="5"/>
        <v>375</v>
      </c>
      <c r="F32" s="11">
        <f t="shared" si="5"/>
        <v>469</v>
      </c>
      <c r="G32" s="11">
        <f t="shared" si="5"/>
        <v>392</v>
      </c>
      <c r="H32" s="11">
        <f t="shared" si="5"/>
        <v>355</v>
      </c>
      <c r="I32" s="11">
        <f t="shared" si="5"/>
        <v>228</v>
      </c>
      <c r="J32" s="11">
        <v>272</v>
      </c>
      <c r="K32" s="11">
        <v>358</v>
      </c>
      <c r="L32" s="11">
        <v>338</v>
      </c>
      <c r="M32" s="11">
        <f t="shared" si="5"/>
        <v>243</v>
      </c>
      <c r="N32" s="11">
        <f t="shared" si="5"/>
        <v>164</v>
      </c>
      <c r="O32" s="25">
        <f t="shared" si="5"/>
        <v>3915</v>
      </c>
    </row>
    <row r="33" spans="1:15" s="15" customFormat="1" ht="30" customHeight="1">
      <c r="A33" s="22" t="s">
        <v>37</v>
      </c>
      <c r="B33" s="34" t="s">
        <v>81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</row>
    <row r="34" spans="1:15" s="15" customFormat="1" ht="30" customHeight="1">
      <c r="A34" s="14">
        <v>1</v>
      </c>
      <c r="B34" s="10" t="s">
        <v>38</v>
      </c>
      <c r="C34" s="5">
        <v>28</v>
      </c>
      <c r="D34" s="5">
        <v>22</v>
      </c>
      <c r="E34" s="5">
        <v>24</v>
      </c>
      <c r="F34" s="5">
        <v>24</v>
      </c>
      <c r="G34" s="5">
        <v>22</v>
      </c>
      <c r="H34" s="5">
        <v>56</v>
      </c>
      <c r="I34" s="5">
        <v>69</v>
      </c>
      <c r="J34" s="5">
        <v>44</v>
      </c>
      <c r="K34" s="5">
        <v>43</v>
      </c>
      <c r="L34" s="5">
        <v>40</v>
      </c>
      <c r="M34" s="5">
        <v>58</v>
      </c>
      <c r="N34" s="5">
        <v>28</v>
      </c>
      <c r="O34" s="27">
        <f>SUM(C34:N34)</f>
        <v>458</v>
      </c>
    </row>
    <row r="35" spans="1:15" s="15" customFormat="1" ht="30" customHeight="1">
      <c r="A35" s="14">
        <v>2</v>
      </c>
      <c r="B35" s="10" t="s">
        <v>39</v>
      </c>
      <c r="C35" s="5">
        <v>44</v>
      </c>
      <c r="D35" s="5">
        <v>87</v>
      </c>
      <c r="E35" s="5">
        <v>63</v>
      </c>
      <c r="F35" s="5">
        <v>42</v>
      </c>
      <c r="G35" s="5">
        <v>55</v>
      </c>
      <c r="H35" s="5">
        <v>34</v>
      </c>
      <c r="I35" s="5">
        <v>33</v>
      </c>
      <c r="J35" s="5">
        <v>38</v>
      </c>
      <c r="K35" s="5">
        <v>46</v>
      </c>
      <c r="L35" s="5">
        <v>52</v>
      </c>
      <c r="M35" s="5">
        <v>30</v>
      </c>
      <c r="N35" s="5">
        <v>31</v>
      </c>
      <c r="O35" s="27">
        <f>SUM(C35:N35)</f>
        <v>555</v>
      </c>
    </row>
    <row r="36" spans="1:15" s="15" customFormat="1" ht="30" customHeight="1">
      <c r="A36" s="14">
        <v>3</v>
      </c>
      <c r="B36" s="10" t="s">
        <v>40</v>
      </c>
      <c r="C36" s="5">
        <v>0</v>
      </c>
      <c r="D36" s="5">
        <v>0</v>
      </c>
      <c r="E36" s="5">
        <v>0</v>
      </c>
      <c r="F36" s="5">
        <v>1</v>
      </c>
      <c r="G36" s="5">
        <v>1</v>
      </c>
      <c r="H36" s="5">
        <v>0</v>
      </c>
      <c r="I36" s="5">
        <v>4</v>
      </c>
      <c r="J36" s="5">
        <v>0</v>
      </c>
      <c r="K36" s="5">
        <v>1</v>
      </c>
      <c r="L36" s="5">
        <v>1</v>
      </c>
      <c r="M36" s="5">
        <v>0</v>
      </c>
      <c r="N36" s="5">
        <v>0</v>
      </c>
      <c r="O36" s="27">
        <f>SUM(C36:N36)</f>
        <v>8</v>
      </c>
    </row>
    <row r="37" spans="1:15" s="15" customFormat="1" ht="30" customHeight="1">
      <c r="A37" s="14">
        <v>4</v>
      </c>
      <c r="B37" s="10" t="s">
        <v>41</v>
      </c>
      <c r="C37" s="5">
        <v>46</v>
      </c>
      <c r="D37" s="5">
        <v>27</v>
      </c>
      <c r="E37" s="5">
        <v>34</v>
      </c>
      <c r="F37" s="5">
        <v>21</v>
      </c>
      <c r="G37" s="5">
        <v>18</v>
      </c>
      <c r="H37" s="5">
        <v>16</v>
      </c>
      <c r="I37" s="5">
        <v>14</v>
      </c>
      <c r="J37" s="5">
        <v>22</v>
      </c>
      <c r="K37" s="5">
        <v>89</v>
      </c>
      <c r="L37" s="5">
        <v>72</v>
      </c>
      <c r="M37" s="5">
        <v>48</v>
      </c>
      <c r="N37" s="5">
        <v>31</v>
      </c>
      <c r="O37" s="27">
        <f>SUM(C37:N37)</f>
        <v>438</v>
      </c>
    </row>
    <row r="38" spans="1:15" s="15" customFormat="1" ht="30" customHeight="1">
      <c r="A38" s="14">
        <v>5</v>
      </c>
      <c r="B38" s="10" t="s">
        <v>42</v>
      </c>
      <c r="C38" s="5">
        <v>8</v>
      </c>
      <c r="D38" s="5">
        <v>12</v>
      </c>
      <c r="E38" s="5">
        <v>5</v>
      </c>
      <c r="F38" s="5">
        <v>11</v>
      </c>
      <c r="G38" s="5">
        <v>13</v>
      </c>
      <c r="H38" s="5">
        <v>4</v>
      </c>
      <c r="I38" s="5">
        <v>7</v>
      </c>
      <c r="J38" s="5">
        <v>12</v>
      </c>
      <c r="K38" s="5">
        <v>2</v>
      </c>
      <c r="L38" s="5">
        <v>13</v>
      </c>
      <c r="M38" s="5">
        <v>17</v>
      </c>
      <c r="N38" s="5">
        <v>10</v>
      </c>
      <c r="O38" s="27">
        <f>SUM(C38:N38)</f>
        <v>114</v>
      </c>
    </row>
    <row r="39" spans="1:15" s="12" customFormat="1" ht="24.75" customHeight="1">
      <c r="A39" s="33" t="s">
        <v>19</v>
      </c>
      <c r="B39" s="33"/>
      <c r="C39" s="11">
        <f>SUM(C34:C38)</f>
        <v>126</v>
      </c>
      <c r="D39" s="11">
        <f aca="true" t="shared" si="6" ref="D39:O39">SUM(D34:D38)</f>
        <v>148</v>
      </c>
      <c r="E39" s="11">
        <f t="shared" si="6"/>
        <v>126</v>
      </c>
      <c r="F39" s="11">
        <f t="shared" si="6"/>
        <v>99</v>
      </c>
      <c r="G39" s="11">
        <f t="shared" si="6"/>
        <v>109</v>
      </c>
      <c r="H39" s="11">
        <f t="shared" si="6"/>
        <v>110</v>
      </c>
      <c r="I39" s="11">
        <f t="shared" si="6"/>
        <v>127</v>
      </c>
      <c r="J39" s="11">
        <v>116</v>
      </c>
      <c r="K39" s="11">
        <v>181</v>
      </c>
      <c r="L39" s="11">
        <v>178</v>
      </c>
      <c r="M39" s="11">
        <f t="shared" si="6"/>
        <v>153</v>
      </c>
      <c r="N39" s="11">
        <f t="shared" si="6"/>
        <v>100</v>
      </c>
      <c r="O39" s="25">
        <f t="shared" si="6"/>
        <v>1573</v>
      </c>
    </row>
    <row r="40" spans="1:15" s="6" customFormat="1" ht="30" customHeight="1">
      <c r="A40" s="22" t="s">
        <v>43</v>
      </c>
      <c r="B40" s="34" t="s">
        <v>82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30" customHeight="1">
      <c r="A41" s="13">
        <v>1</v>
      </c>
      <c r="B41" s="10" t="s">
        <v>44</v>
      </c>
      <c r="C41" s="5">
        <v>11</v>
      </c>
      <c r="D41" s="5">
        <v>15</v>
      </c>
      <c r="E41" s="5">
        <v>29</v>
      </c>
      <c r="F41" s="5">
        <v>26</v>
      </c>
      <c r="G41" s="5">
        <v>34</v>
      </c>
      <c r="H41" s="5">
        <v>24</v>
      </c>
      <c r="I41" s="5">
        <v>11</v>
      </c>
      <c r="J41" s="5">
        <v>10</v>
      </c>
      <c r="K41" s="5">
        <v>15</v>
      </c>
      <c r="L41" s="5">
        <v>23</v>
      </c>
      <c r="M41" s="5">
        <v>21</v>
      </c>
      <c r="N41" s="5">
        <v>8</v>
      </c>
      <c r="O41" s="27">
        <f>SUM(C41:N41)</f>
        <v>227</v>
      </c>
    </row>
    <row r="42" spans="1:15" ht="30" customHeight="1">
      <c r="A42" s="13">
        <v>2</v>
      </c>
      <c r="B42" s="10" t="s">
        <v>45</v>
      </c>
      <c r="C42" s="5">
        <v>53</v>
      </c>
      <c r="D42" s="5">
        <v>48</v>
      </c>
      <c r="E42" s="5">
        <v>76</v>
      </c>
      <c r="F42" s="5">
        <v>57</v>
      </c>
      <c r="G42" s="5">
        <v>85</v>
      </c>
      <c r="H42" s="5">
        <v>54</v>
      </c>
      <c r="I42" s="5">
        <v>46</v>
      </c>
      <c r="J42" s="5">
        <v>31</v>
      </c>
      <c r="K42" s="5">
        <v>28</v>
      </c>
      <c r="L42" s="5">
        <v>43</v>
      </c>
      <c r="M42" s="5">
        <v>56</v>
      </c>
      <c r="N42" s="5">
        <v>80</v>
      </c>
      <c r="O42" s="27">
        <f>SUM(C42:N42)</f>
        <v>657</v>
      </c>
    </row>
    <row r="43" spans="1:15" ht="30" customHeight="1">
      <c r="A43" s="13">
        <v>3</v>
      </c>
      <c r="B43" s="10" t="s">
        <v>46</v>
      </c>
      <c r="C43" s="5">
        <v>16</v>
      </c>
      <c r="D43" s="5">
        <v>16</v>
      </c>
      <c r="E43" s="5">
        <v>28</v>
      </c>
      <c r="F43" s="5">
        <v>26</v>
      </c>
      <c r="G43" s="5">
        <v>29</v>
      </c>
      <c r="H43" s="5">
        <v>45</v>
      </c>
      <c r="I43" s="5">
        <v>25</v>
      </c>
      <c r="J43" s="5">
        <v>32</v>
      </c>
      <c r="K43" s="5">
        <v>37</v>
      </c>
      <c r="L43" s="5">
        <v>25</v>
      </c>
      <c r="M43" s="5">
        <v>39</v>
      </c>
      <c r="N43" s="5">
        <v>20</v>
      </c>
      <c r="O43" s="27">
        <f>SUM(C43:N43)</f>
        <v>338</v>
      </c>
    </row>
    <row r="44" spans="1:15" ht="30" customHeight="1">
      <c r="A44" s="13">
        <v>4</v>
      </c>
      <c r="B44" s="10" t="s">
        <v>47</v>
      </c>
      <c r="C44" s="5">
        <v>13</v>
      </c>
      <c r="D44" s="5">
        <v>8</v>
      </c>
      <c r="E44" s="5">
        <v>5</v>
      </c>
      <c r="F44" s="5">
        <v>11</v>
      </c>
      <c r="G44" s="5">
        <v>13</v>
      </c>
      <c r="H44" s="5">
        <v>13</v>
      </c>
      <c r="I44" s="5">
        <v>15</v>
      </c>
      <c r="J44" s="5">
        <v>15</v>
      </c>
      <c r="K44" s="5">
        <v>12</v>
      </c>
      <c r="L44" s="5">
        <v>15</v>
      </c>
      <c r="M44" s="5">
        <v>19</v>
      </c>
      <c r="N44" s="5">
        <v>21</v>
      </c>
      <c r="O44" s="27">
        <f>SUM(C44:N44)</f>
        <v>160</v>
      </c>
    </row>
    <row r="45" spans="1:15" s="12" customFormat="1" ht="24.75" customHeight="1">
      <c r="A45" s="33" t="s">
        <v>19</v>
      </c>
      <c r="B45" s="33"/>
      <c r="C45" s="11">
        <f>SUM(C41:C44)</f>
        <v>93</v>
      </c>
      <c r="D45" s="11">
        <f aca="true" t="shared" si="7" ref="D45:O45">SUM(D41:D44)</f>
        <v>87</v>
      </c>
      <c r="E45" s="11">
        <f t="shared" si="7"/>
        <v>138</v>
      </c>
      <c r="F45" s="11">
        <f t="shared" si="7"/>
        <v>120</v>
      </c>
      <c r="G45" s="11">
        <f t="shared" si="7"/>
        <v>161</v>
      </c>
      <c r="H45" s="11">
        <f t="shared" si="7"/>
        <v>136</v>
      </c>
      <c r="I45" s="11">
        <f t="shared" si="7"/>
        <v>97</v>
      </c>
      <c r="J45" s="11">
        <v>88</v>
      </c>
      <c r="K45" s="11">
        <v>92</v>
      </c>
      <c r="L45" s="11">
        <v>106</v>
      </c>
      <c r="M45" s="11">
        <f t="shared" si="7"/>
        <v>135</v>
      </c>
      <c r="N45" s="11">
        <f t="shared" si="7"/>
        <v>129</v>
      </c>
      <c r="O45" s="25">
        <f t="shared" si="7"/>
        <v>1382</v>
      </c>
    </row>
    <row r="46" spans="1:15" s="15" customFormat="1" ht="177.75" customHeight="1">
      <c r="A46" s="2" t="s">
        <v>0</v>
      </c>
      <c r="B46" s="3" t="s">
        <v>1</v>
      </c>
      <c r="C46" s="21" t="s">
        <v>103</v>
      </c>
      <c r="D46" s="21" t="s">
        <v>104</v>
      </c>
      <c r="E46" s="21" t="s">
        <v>105</v>
      </c>
      <c r="F46" s="21" t="s">
        <v>106</v>
      </c>
      <c r="G46" s="21" t="s">
        <v>107</v>
      </c>
      <c r="H46" s="21" t="s">
        <v>108</v>
      </c>
      <c r="I46" s="21" t="s">
        <v>109</v>
      </c>
      <c r="J46" s="21" t="s">
        <v>110</v>
      </c>
      <c r="K46" s="21" t="s">
        <v>111</v>
      </c>
      <c r="L46" s="21" t="s">
        <v>112</v>
      </c>
      <c r="M46" s="21" t="s">
        <v>113</v>
      </c>
      <c r="N46" s="21" t="s">
        <v>114</v>
      </c>
      <c r="O46" s="23" t="s">
        <v>89</v>
      </c>
    </row>
    <row r="47" spans="1:15" s="6" customFormat="1" ht="30" customHeight="1">
      <c r="A47" s="22" t="s">
        <v>48</v>
      </c>
      <c r="B47" s="34" t="s">
        <v>83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1:15" ht="30" customHeight="1">
      <c r="A48" s="14">
        <v>1</v>
      </c>
      <c r="B48" s="10" t="s">
        <v>49</v>
      </c>
      <c r="C48" s="5">
        <v>821</v>
      </c>
      <c r="D48" s="5">
        <v>493</v>
      </c>
      <c r="E48" s="5">
        <v>1396</v>
      </c>
      <c r="F48" s="5">
        <v>1823</v>
      </c>
      <c r="G48" s="5">
        <v>1560</v>
      </c>
      <c r="H48" s="5">
        <v>1041</v>
      </c>
      <c r="I48" s="5">
        <v>1269</v>
      </c>
      <c r="J48" s="5">
        <v>1706</v>
      </c>
      <c r="K48" s="5">
        <v>1964</v>
      </c>
      <c r="L48" s="5">
        <v>1297</v>
      </c>
      <c r="M48" s="5">
        <v>446</v>
      </c>
      <c r="N48" s="5">
        <v>1066</v>
      </c>
      <c r="O48" s="27">
        <f>SUM(C48:N48)</f>
        <v>14882</v>
      </c>
    </row>
    <row r="49" spans="1:15" ht="30" customHeight="1">
      <c r="A49" s="14">
        <v>2</v>
      </c>
      <c r="B49" s="10" t="s">
        <v>50</v>
      </c>
      <c r="C49" s="5">
        <v>429</v>
      </c>
      <c r="D49" s="5">
        <v>396</v>
      </c>
      <c r="E49" s="5">
        <v>544</v>
      </c>
      <c r="F49" s="5">
        <v>419</v>
      </c>
      <c r="G49" s="5">
        <v>406</v>
      </c>
      <c r="H49" s="5">
        <v>788</v>
      </c>
      <c r="I49" s="5">
        <v>267</v>
      </c>
      <c r="J49" s="5">
        <v>503</v>
      </c>
      <c r="K49" s="5">
        <v>889</v>
      </c>
      <c r="L49" s="5">
        <v>1901</v>
      </c>
      <c r="M49" s="5">
        <v>1016</v>
      </c>
      <c r="N49" s="5">
        <v>1009</v>
      </c>
      <c r="O49" s="27">
        <f>SUM(C49:N49)</f>
        <v>8567</v>
      </c>
    </row>
    <row r="50" spans="1:15" ht="30" customHeight="1">
      <c r="A50" s="14">
        <v>3</v>
      </c>
      <c r="B50" s="10" t="s">
        <v>51</v>
      </c>
      <c r="C50" s="5">
        <v>180</v>
      </c>
      <c r="D50" s="5">
        <v>49</v>
      </c>
      <c r="E50" s="5">
        <v>100</v>
      </c>
      <c r="F50" s="5">
        <v>555</v>
      </c>
      <c r="G50" s="5">
        <v>420</v>
      </c>
      <c r="H50" s="5">
        <v>326</v>
      </c>
      <c r="I50" s="5">
        <v>560</v>
      </c>
      <c r="J50" s="5">
        <v>371</v>
      </c>
      <c r="K50" s="5">
        <v>427</v>
      </c>
      <c r="L50" s="5">
        <v>419</v>
      </c>
      <c r="M50" s="5">
        <v>153</v>
      </c>
      <c r="N50" s="5">
        <v>346</v>
      </c>
      <c r="O50" s="27">
        <f>SUM(C50:N50)</f>
        <v>3906</v>
      </c>
    </row>
    <row r="51" spans="1:15" s="12" customFormat="1" ht="24.75" customHeight="1">
      <c r="A51" s="33" t="s">
        <v>19</v>
      </c>
      <c r="B51" s="33"/>
      <c r="C51" s="11">
        <f>SUM(C48:C50)</f>
        <v>1430</v>
      </c>
      <c r="D51" s="11">
        <f aca="true" t="shared" si="8" ref="D51:O51">SUM(D48:D50)</f>
        <v>938</v>
      </c>
      <c r="E51" s="11">
        <f t="shared" si="8"/>
        <v>2040</v>
      </c>
      <c r="F51" s="11">
        <f t="shared" si="8"/>
        <v>2797</v>
      </c>
      <c r="G51" s="11">
        <f t="shared" si="8"/>
        <v>2386</v>
      </c>
      <c r="H51" s="11">
        <f t="shared" si="8"/>
        <v>2155</v>
      </c>
      <c r="I51" s="11">
        <f t="shared" si="8"/>
        <v>2096</v>
      </c>
      <c r="J51" s="11">
        <v>2580</v>
      </c>
      <c r="K51" s="11">
        <v>3280</v>
      </c>
      <c r="L51" s="11">
        <v>3617</v>
      </c>
      <c r="M51" s="11">
        <f t="shared" si="8"/>
        <v>1615</v>
      </c>
      <c r="N51" s="11">
        <f t="shared" si="8"/>
        <v>2421</v>
      </c>
      <c r="O51" s="25">
        <f t="shared" si="8"/>
        <v>27355</v>
      </c>
    </row>
    <row r="52" spans="1:15" s="6" customFormat="1" ht="30" customHeight="1">
      <c r="A52" s="22" t="s">
        <v>52</v>
      </c>
      <c r="B52" s="34" t="s">
        <v>84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</row>
    <row r="53" spans="1:15" ht="30" customHeight="1">
      <c r="A53" s="14">
        <v>1</v>
      </c>
      <c r="B53" s="10" t="s">
        <v>53</v>
      </c>
      <c r="C53" s="5">
        <v>20</v>
      </c>
      <c r="D53" s="5">
        <v>30</v>
      </c>
      <c r="E53" s="5">
        <v>65</v>
      </c>
      <c r="F53" s="5">
        <v>128</v>
      </c>
      <c r="G53" s="5">
        <v>137</v>
      </c>
      <c r="H53" s="5">
        <v>123</v>
      </c>
      <c r="I53" s="5">
        <v>103</v>
      </c>
      <c r="J53" s="5">
        <v>61</v>
      </c>
      <c r="K53" s="5">
        <v>337</v>
      </c>
      <c r="L53" s="5">
        <v>133</v>
      </c>
      <c r="M53" s="5">
        <v>64</v>
      </c>
      <c r="N53" s="5">
        <v>118</v>
      </c>
      <c r="O53" s="27">
        <f>SUM(C53:N53)</f>
        <v>1319</v>
      </c>
    </row>
    <row r="54" spans="1:15" ht="30" customHeight="1">
      <c r="A54" s="14">
        <v>2</v>
      </c>
      <c r="B54" s="10" t="s">
        <v>54</v>
      </c>
      <c r="C54" s="5">
        <v>121</v>
      </c>
      <c r="D54" s="5">
        <v>237</v>
      </c>
      <c r="E54" s="5">
        <v>358</v>
      </c>
      <c r="F54" s="5">
        <v>183</v>
      </c>
      <c r="G54" s="5">
        <v>408</v>
      </c>
      <c r="H54" s="29">
        <v>219</v>
      </c>
      <c r="I54" s="5">
        <v>420</v>
      </c>
      <c r="J54" s="5">
        <v>657</v>
      </c>
      <c r="K54" s="5">
        <v>462</v>
      </c>
      <c r="L54" s="5">
        <v>411</v>
      </c>
      <c r="M54" s="5">
        <v>403</v>
      </c>
      <c r="N54" s="5">
        <v>382</v>
      </c>
      <c r="O54" s="27">
        <f>SUM(C54:N54)</f>
        <v>4261</v>
      </c>
    </row>
    <row r="55" spans="1:15" ht="30" customHeight="1">
      <c r="A55" s="14">
        <v>3</v>
      </c>
      <c r="B55" s="10" t="s">
        <v>55</v>
      </c>
      <c r="C55" s="5">
        <v>13</v>
      </c>
      <c r="D55" s="5">
        <v>6</v>
      </c>
      <c r="E55" s="5">
        <v>50</v>
      </c>
      <c r="F55" s="5">
        <v>84</v>
      </c>
      <c r="G55" s="5">
        <v>271</v>
      </c>
      <c r="H55" s="5">
        <v>199</v>
      </c>
      <c r="I55" s="5">
        <v>379</v>
      </c>
      <c r="J55" s="5">
        <v>304</v>
      </c>
      <c r="K55" s="5">
        <v>178</v>
      </c>
      <c r="L55" s="5">
        <v>186</v>
      </c>
      <c r="M55" s="5">
        <v>22</v>
      </c>
      <c r="N55" s="5">
        <v>49</v>
      </c>
      <c r="O55" s="27">
        <f>SUM(C55:N55)</f>
        <v>1741</v>
      </c>
    </row>
    <row r="56" spans="1:15" s="12" customFormat="1" ht="24.75" customHeight="1">
      <c r="A56" s="33" t="s">
        <v>19</v>
      </c>
      <c r="B56" s="33"/>
      <c r="C56" s="11">
        <f>SUM(C53:C55)</f>
        <v>154</v>
      </c>
      <c r="D56" s="11">
        <f aca="true" t="shared" si="9" ref="D56:O56">SUM(D53:D55)</f>
        <v>273</v>
      </c>
      <c r="E56" s="11">
        <f t="shared" si="9"/>
        <v>473</v>
      </c>
      <c r="F56" s="11">
        <f t="shared" si="9"/>
        <v>395</v>
      </c>
      <c r="G56" s="11">
        <f t="shared" si="9"/>
        <v>816</v>
      </c>
      <c r="H56" s="11">
        <f t="shared" si="9"/>
        <v>541</v>
      </c>
      <c r="I56" s="11">
        <f t="shared" si="9"/>
        <v>902</v>
      </c>
      <c r="J56" s="11">
        <v>1022</v>
      </c>
      <c r="K56" s="11">
        <v>977</v>
      </c>
      <c r="L56" s="11">
        <v>730</v>
      </c>
      <c r="M56" s="11">
        <f t="shared" si="9"/>
        <v>489</v>
      </c>
      <c r="N56" s="11">
        <f t="shared" si="9"/>
        <v>549</v>
      </c>
      <c r="O56" s="25">
        <f t="shared" si="9"/>
        <v>7321</v>
      </c>
    </row>
    <row r="57" spans="1:15" s="6" customFormat="1" ht="30" customHeight="1">
      <c r="A57" s="22" t="s">
        <v>56</v>
      </c>
      <c r="B57" s="34" t="s">
        <v>87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</row>
    <row r="58" spans="1:15" ht="30" customHeight="1">
      <c r="A58" s="14">
        <v>1</v>
      </c>
      <c r="B58" s="10" t="s">
        <v>57</v>
      </c>
      <c r="C58" s="5">
        <v>47</v>
      </c>
      <c r="D58" s="5">
        <v>31</v>
      </c>
      <c r="E58" s="5">
        <v>78</v>
      </c>
      <c r="F58" s="5">
        <v>105</v>
      </c>
      <c r="G58" s="5">
        <v>212</v>
      </c>
      <c r="H58" s="5">
        <v>270</v>
      </c>
      <c r="I58" s="5">
        <v>350</v>
      </c>
      <c r="J58" s="5">
        <v>278</v>
      </c>
      <c r="K58" s="5">
        <v>399</v>
      </c>
      <c r="L58" s="5">
        <v>162</v>
      </c>
      <c r="M58" s="5">
        <v>85</v>
      </c>
      <c r="N58" s="5">
        <v>33</v>
      </c>
      <c r="O58" s="27">
        <f>SUM(C58:N58)</f>
        <v>2050</v>
      </c>
    </row>
    <row r="59" spans="1:15" ht="30" customHeight="1">
      <c r="A59" s="14">
        <v>2</v>
      </c>
      <c r="B59" s="10" t="s">
        <v>58</v>
      </c>
      <c r="C59" s="5">
        <v>10</v>
      </c>
      <c r="D59" s="5">
        <v>13</v>
      </c>
      <c r="E59" s="5">
        <v>13</v>
      </c>
      <c r="F59" s="5">
        <v>13</v>
      </c>
      <c r="G59" s="5">
        <v>21</v>
      </c>
      <c r="H59" s="5">
        <v>81</v>
      </c>
      <c r="I59" s="5">
        <v>32</v>
      </c>
      <c r="J59" s="5">
        <v>41</v>
      </c>
      <c r="K59" s="5">
        <v>28</v>
      </c>
      <c r="L59" s="5">
        <v>25</v>
      </c>
      <c r="M59" s="5">
        <v>13</v>
      </c>
      <c r="N59" s="5">
        <v>10</v>
      </c>
      <c r="O59" s="27">
        <f>SUM(C59:N59)</f>
        <v>300</v>
      </c>
    </row>
    <row r="60" spans="1:15" ht="30" customHeight="1">
      <c r="A60" s="14">
        <v>3</v>
      </c>
      <c r="B60" s="10" t="s">
        <v>59</v>
      </c>
      <c r="C60" s="5">
        <v>3</v>
      </c>
      <c r="D60" s="5">
        <v>5</v>
      </c>
      <c r="E60" s="5">
        <v>5</v>
      </c>
      <c r="F60" s="5">
        <v>6</v>
      </c>
      <c r="G60" s="5">
        <v>6</v>
      </c>
      <c r="H60" s="5">
        <v>3</v>
      </c>
      <c r="I60" s="5">
        <v>5</v>
      </c>
      <c r="J60" s="5">
        <v>13</v>
      </c>
      <c r="K60" s="5">
        <v>3</v>
      </c>
      <c r="L60" s="5">
        <v>10</v>
      </c>
      <c r="M60" s="5">
        <v>28</v>
      </c>
      <c r="N60" s="5">
        <v>6</v>
      </c>
      <c r="O60" s="27">
        <f>SUM(C60:N60)</f>
        <v>93</v>
      </c>
    </row>
    <row r="61" spans="1:15" ht="30" customHeight="1">
      <c r="A61" s="14">
        <v>4</v>
      </c>
      <c r="B61" s="10" t="s">
        <v>60</v>
      </c>
      <c r="C61" s="5">
        <v>29</v>
      </c>
      <c r="D61" s="5">
        <v>11</v>
      </c>
      <c r="E61" s="5">
        <v>13</v>
      </c>
      <c r="F61" s="5">
        <v>29</v>
      </c>
      <c r="G61" s="5">
        <v>98</v>
      </c>
      <c r="H61" s="5">
        <v>34</v>
      </c>
      <c r="I61" s="5">
        <v>25</v>
      </c>
      <c r="J61" s="5">
        <v>29</v>
      </c>
      <c r="K61" s="5">
        <v>54</v>
      </c>
      <c r="L61" s="5">
        <v>63</v>
      </c>
      <c r="M61" s="5">
        <v>63</v>
      </c>
      <c r="N61" s="5">
        <v>37</v>
      </c>
      <c r="O61" s="27">
        <f>SUM(C61:N61)</f>
        <v>485</v>
      </c>
    </row>
    <row r="62" spans="1:15" s="12" customFormat="1" ht="24.75" customHeight="1">
      <c r="A62" s="33" t="s">
        <v>19</v>
      </c>
      <c r="B62" s="33"/>
      <c r="C62" s="16">
        <f>SUM(C58:C61)</f>
        <v>89</v>
      </c>
      <c r="D62" s="16">
        <f aca="true" t="shared" si="10" ref="D62:O62">SUM(D58:D61)</f>
        <v>60</v>
      </c>
      <c r="E62" s="16">
        <f t="shared" si="10"/>
        <v>109</v>
      </c>
      <c r="F62" s="16">
        <f t="shared" si="10"/>
        <v>153</v>
      </c>
      <c r="G62" s="16">
        <f t="shared" si="10"/>
        <v>337</v>
      </c>
      <c r="H62" s="16">
        <f t="shared" si="10"/>
        <v>388</v>
      </c>
      <c r="I62" s="16">
        <f t="shared" si="10"/>
        <v>412</v>
      </c>
      <c r="J62" s="16">
        <v>361</v>
      </c>
      <c r="K62" s="16">
        <v>484</v>
      </c>
      <c r="L62" s="16">
        <v>260</v>
      </c>
      <c r="M62" s="16">
        <f t="shared" si="10"/>
        <v>189</v>
      </c>
      <c r="N62" s="16">
        <f t="shared" si="10"/>
        <v>86</v>
      </c>
      <c r="O62" s="25">
        <f t="shared" si="10"/>
        <v>2928</v>
      </c>
    </row>
    <row r="63" spans="1:15" s="6" customFormat="1" ht="30" customHeight="1">
      <c r="A63" s="22" t="s">
        <v>61</v>
      </c>
      <c r="B63" s="34" t="s">
        <v>85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</row>
    <row r="64" spans="1:15" ht="30" customHeight="1">
      <c r="A64" s="14">
        <v>1</v>
      </c>
      <c r="B64" s="10" t="s">
        <v>62</v>
      </c>
      <c r="C64" s="5">
        <v>2</v>
      </c>
      <c r="D64" s="5">
        <v>6</v>
      </c>
      <c r="E64" s="5">
        <v>20</v>
      </c>
      <c r="F64" s="5">
        <v>17</v>
      </c>
      <c r="G64" s="5">
        <v>20</v>
      </c>
      <c r="H64" s="5">
        <v>47</v>
      </c>
      <c r="I64" s="5">
        <v>4</v>
      </c>
      <c r="J64" s="5">
        <v>42</v>
      </c>
      <c r="K64" s="5">
        <v>19</v>
      </c>
      <c r="L64" s="5">
        <v>17</v>
      </c>
      <c r="M64" s="5">
        <v>3</v>
      </c>
      <c r="N64" s="5">
        <v>6</v>
      </c>
      <c r="O64" s="27">
        <f>SUM(C64:N64)</f>
        <v>203</v>
      </c>
    </row>
    <row r="65" spans="1:15" ht="30" customHeight="1">
      <c r="A65" s="14">
        <v>2</v>
      </c>
      <c r="B65" s="10" t="s">
        <v>63</v>
      </c>
      <c r="C65" s="5">
        <v>8</v>
      </c>
      <c r="D65" s="5">
        <v>17</v>
      </c>
      <c r="E65" s="5">
        <v>16</v>
      </c>
      <c r="F65" s="5">
        <v>34</v>
      </c>
      <c r="G65" s="5">
        <v>33</v>
      </c>
      <c r="H65" s="5">
        <v>23</v>
      </c>
      <c r="I65" s="5">
        <v>24</v>
      </c>
      <c r="J65" s="5">
        <v>27</v>
      </c>
      <c r="K65" s="5">
        <v>30</v>
      </c>
      <c r="L65" s="5">
        <v>30</v>
      </c>
      <c r="M65" s="5">
        <v>7</v>
      </c>
      <c r="N65" s="5">
        <v>9</v>
      </c>
      <c r="O65" s="27">
        <f>SUM(C65:N65)</f>
        <v>258</v>
      </c>
    </row>
    <row r="66" spans="1:15" ht="30" customHeight="1">
      <c r="A66" s="14">
        <v>3</v>
      </c>
      <c r="B66" s="10" t="s">
        <v>64</v>
      </c>
      <c r="C66" s="5">
        <v>30</v>
      </c>
      <c r="D66" s="5">
        <v>4</v>
      </c>
      <c r="E66" s="5">
        <v>7</v>
      </c>
      <c r="F66" s="5">
        <v>16</v>
      </c>
      <c r="G66" s="5">
        <v>16</v>
      </c>
      <c r="H66" s="5">
        <v>29</v>
      </c>
      <c r="I66" s="5">
        <v>60</v>
      </c>
      <c r="J66" s="5">
        <v>67</v>
      </c>
      <c r="K66" s="5">
        <v>7</v>
      </c>
      <c r="L66" s="5">
        <v>95</v>
      </c>
      <c r="M66" s="5">
        <v>5</v>
      </c>
      <c r="N66" s="5">
        <v>0</v>
      </c>
      <c r="O66" s="27">
        <f>SUM(C66:N66)</f>
        <v>336</v>
      </c>
    </row>
    <row r="67" spans="1:15" ht="30" customHeight="1">
      <c r="A67" s="14">
        <v>4</v>
      </c>
      <c r="B67" s="10" t="s">
        <v>65</v>
      </c>
      <c r="C67" s="5">
        <v>4</v>
      </c>
      <c r="D67" s="5">
        <v>4</v>
      </c>
      <c r="E67" s="5">
        <v>2</v>
      </c>
      <c r="F67" s="5">
        <v>6</v>
      </c>
      <c r="G67" s="5">
        <v>3</v>
      </c>
      <c r="H67" s="5">
        <v>9</v>
      </c>
      <c r="I67" s="5">
        <v>0</v>
      </c>
      <c r="J67" s="5">
        <v>4</v>
      </c>
      <c r="K67" s="5">
        <v>34</v>
      </c>
      <c r="L67" s="5">
        <v>10</v>
      </c>
      <c r="M67" s="5">
        <v>6</v>
      </c>
      <c r="N67" s="5">
        <v>6</v>
      </c>
      <c r="O67" s="27">
        <f>SUM(C67:N67)</f>
        <v>88</v>
      </c>
    </row>
    <row r="68" spans="1:15" s="12" customFormat="1" ht="24.75" customHeight="1">
      <c r="A68" s="33" t="s">
        <v>19</v>
      </c>
      <c r="B68" s="33"/>
      <c r="C68" s="11">
        <f>SUM(C64:C67)</f>
        <v>44</v>
      </c>
      <c r="D68" s="11">
        <f aca="true" t="shared" si="11" ref="D68:O68">SUM(D64:D67)</f>
        <v>31</v>
      </c>
      <c r="E68" s="11">
        <f t="shared" si="11"/>
        <v>45</v>
      </c>
      <c r="F68" s="11">
        <f t="shared" si="11"/>
        <v>73</v>
      </c>
      <c r="G68" s="11">
        <f t="shared" si="11"/>
        <v>72</v>
      </c>
      <c r="H68" s="11">
        <f t="shared" si="11"/>
        <v>108</v>
      </c>
      <c r="I68" s="11">
        <f t="shared" si="11"/>
        <v>88</v>
      </c>
      <c r="J68" s="11">
        <v>140</v>
      </c>
      <c r="K68" s="11">
        <v>90</v>
      </c>
      <c r="L68" s="11">
        <v>152</v>
      </c>
      <c r="M68" s="11">
        <f t="shared" si="11"/>
        <v>21</v>
      </c>
      <c r="N68" s="11">
        <f t="shared" si="11"/>
        <v>21</v>
      </c>
      <c r="O68" s="25">
        <f t="shared" si="11"/>
        <v>885</v>
      </c>
    </row>
    <row r="69" spans="1:15" s="6" customFormat="1" ht="30" customHeight="1">
      <c r="A69" s="22" t="s">
        <v>66</v>
      </c>
      <c r="B69" s="34" t="s">
        <v>86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</row>
    <row r="70" spans="1:15" ht="30" customHeight="1">
      <c r="A70" s="14">
        <v>1</v>
      </c>
      <c r="B70" s="10" t="s">
        <v>67</v>
      </c>
      <c r="C70" s="5">
        <v>5</v>
      </c>
      <c r="D70" s="5">
        <v>4</v>
      </c>
      <c r="E70" s="5">
        <v>15</v>
      </c>
      <c r="F70" s="5">
        <v>2</v>
      </c>
      <c r="G70" s="5">
        <v>2</v>
      </c>
      <c r="H70" s="5">
        <v>5</v>
      </c>
      <c r="I70" s="5">
        <v>9</v>
      </c>
      <c r="J70" s="5">
        <v>1</v>
      </c>
      <c r="K70" s="5">
        <v>7</v>
      </c>
      <c r="L70" s="5">
        <v>8</v>
      </c>
      <c r="M70" s="5">
        <v>5</v>
      </c>
      <c r="N70" s="5">
        <v>37</v>
      </c>
      <c r="O70" s="27">
        <f>SUM(C70:N70)</f>
        <v>100</v>
      </c>
    </row>
    <row r="71" spans="1:15" ht="30" customHeight="1">
      <c r="A71" s="14">
        <v>2</v>
      </c>
      <c r="B71" s="10" t="s">
        <v>68</v>
      </c>
      <c r="C71" s="5">
        <v>10</v>
      </c>
      <c r="D71" s="5">
        <v>14</v>
      </c>
      <c r="E71" s="5">
        <v>12</v>
      </c>
      <c r="F71" s="5">
        <v>30</v>
      </c>
      <c r="G71" s="5">
        <v>31</v>
      </c>
      <c r="H71" s="5">
        <v>23</v>
      </c>
      <c r="I71" s="5">
        <v>28</v>
      </c>
      <c r="J71" s="5">
        <v>34</v>
      </c>
      <c r="K71" s="5">
        <v>37</v>
      </c>
      <c r="L71" s="5">
        <v>13</v>
      </c>
      <c r="M71" s="5">
        <v>12</v>
      </c>
      <c r="N71" s="5">
        <v>9</v>
      </c>
      <c r="O71" s="27">
        <f>SUM(C71:N71)</f>
        <v>253</v>
      </c>
    </row>
    <row r="72" spans="1:15" ht="30" customHeight="1">
      <c r="A72" s="14">
        <v>3</v>
      </c>
      <c r="B72" s="10" t="s">
        <v>69</v>
      </c>
      <c r="C72" s="5">
        <v>60</v>
      </c>
      <c r="D72" s="5">
        <v>78</v>
      </c>
      <c r="E72" s="5">
        <v>75</v>
      </c>
      <c r="F72" s="5">
        <v>150</v>
      </c>
      <c r="G72" s="5">
        <v>165</v>
      </c>
      <c r="H72" s="5">
        <v>109</v>
      </c>
      <c r="I72" s="5">
        <v>126</v>
      </c>
      <c r="J72" s="5">
        <v>120</v>
      </c>
      <c r="K72" s="5">
        <v>81</v>
      </c>
      <c r="L72" s="5">
        <v>102</v>
      </c>
      <c r="M72" s="5">
        <v>60</v>
      </c>
      <c r="N72" s="5">
        <v>88</v>
      </c>
      <c r="O72" s="27">
        <f>SUM(C72:N72)</f>
        <v>1214</v>
      </c>
    </row>
    <row r="73" spans="1:15" ht="30" customHeight="1">
      <c r="A73" s="14">
        <v>4</v>
      </c>
      <c r="B73" s="10" t="s">
        <v>70</v>
      </c>
      <c r="C73" s="5">
        <v>44</v>
      </c>
      <c r="D73" s="5">
        <v>44</v>
      </c>
      <c r="E73" s="5">
        <v>41</v>
      </c>
      <c r="F73" s="5">
        <v>86</v>
      </c>
      <c r="G73" s="5">
        <v>87</v>
      </c>
      <c r="H73" s="5">
        <v>56</v>
      </c>
      <c r="I73" s="5">
        <v>92</v>
      </c>
      <c r="J73" s="5">
        <v>40</v>
      </c>
      <c r="K73" s="5">
        <v>52</v>
      </c>
      <c r="L73" s="5">
        <v>65</v>
      </c>
      <c r="M73" s="5">
        <v>74</v>
      </c>
      <c r="N73" s="5">
        <v>78</v>
      </c>
      <c r="O73" s="27">
        <f>SUM(C73:N73)</f>
        <v>759</v>
      </c>
    </row>
    <row r="74" spans="1:15" s="12" customFormat="1" ht="24.75" customHeight="1">
      <c r="A74" s="33" t="s">
        <v>19</v>
      </c>
      <c r="B74" s="33"/>
      <c r="C74" s="11">
        <f>SUM(C70:C73)</f>
        <v>119</v>
      </c>
      <c r="D74" s="11">
        <f aca="true" t="shared" si="12" ref="D74:O74">SUM(D70:D73)</f>
        <v>140</v>
      </c>
      <c r="E74" s="11">
        <f t="shared" si="12"/>
        <v>143</v>
      </c>
      <c r="F74" s="11">
        <f t="shared" si="12"/>
        <v>268</v>
      </c>
      <c r="G74" s="11">
        <f t="shared" si="12"/>
        <v>285</v>
      </c>
      <c r="H74" s="11">
        <f t="shared" si="12"/>
        <v>193</v>
      </c>
      <c r="I74" s="11">
        <f t="shared" si="12"/>
        <v>255</v>
      </c>
      <c r="J74" s="11">
        <v>195</v>
      </c>
      <c r="K74" s="11">
        <v>177</v>
      </c>
      <c r="L74" s="11">
        <v>188</v>
      </c>
      <c r="M74" s="11">
        <f t="shared" si="12"/>
        <v>151</v>
      </c>
      <c r="N74" s="11">
        <f t="shared" si="12"/>
        <v>212</v>
      </c>
      <c r="O74" s="25">
        <f t="shared" si="12"/>
        <v>2326</v>
      </c>
    </row>
    <row r="75" spans="1:15" s="6" customFormat="1" ht="30" customHeight="1">
      <c r="A75" s="22" t="s">
        <v>71</v>
      </c>
      <c r="B75" s="34" t="s">
        <v>102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</row>
    <row r="76" spans="1:15" ht="30" customHeight="1">
      <c r="A76" s="14">
        <v>1</v>
      </c>
      <c r="B76" s="10" t="s">
        <v>72</v>
      </c>
      <c r="C76" s="5">
        <v>39</v>
      </c>
      <c r="D76" s="5">
        <v>20</v>
      </c>
      <c r="E76" s="5">
        <v>12</v>
      </c>
      <c r="F76" s="5">
        <v>21</v>
      </c>
      <c r="G76" s="5">
        <v>15</v>
      </c>
      <c r="H76" s="5">
        <v>32</v>
      </c>
      <c r="I76" s="5">
        <v>10</v>
      </c>
      <c r="J76" s="5">
        <v>13</v>
      </c>
      <c r="K76" s="5">
        <v>12</v>
      </c>
      <c r="L76" s="5">
        <v>30</v>
      </c>
      <c r="M76" s="5">
        <v>24</v>
      </c>
      <c r="N76" s="5">
        <v>28</v>
      </c>
      <c r="O76" s="27">
        <f>SUM(C76:N76)</f>
        <v>256</v>
      </c>
    </row>
    <row r="77" spans="1:15" ht="30" customHeight="1">
      <c r="A77" s="14">
        <v>2</v>
      </c>
      <c r="B77" s="10" t="s">
        <v>73</v>
      </c>
      <c r="C77" s="5">
        <v>4</v>
      </c>
      <c r="D77" s="5">
        <v>1</v>
      </c>
      <c r="E77" s="5">
        <v>4</v>
      </c>
      <c r="F77" s="5">
        <v>6</v>
      </c>
      <c r="G77" s="5">
        <v>4</v>
      </c>
      <c r="H77" s="5">
        <v>7</v>
      </c>
      <c r="I77" s="5">
        <v>4</v>
      </c>
      <c r="J77" s="5">
        <v>4</v>
      </c>
      <c r="K77" s="5">
        <v>12</v>
      </c>
      <c r="L77" s="5">
        <v>21</v>
      </c>
      <c r="M77" s="5">
        <v>11</v>
      </c>
      <c r="N77" s="5">
        <v>9</v>
      </c>
      <c r="O77" s="27">
        <f>SUM(C77:N77)</f>
        <v>87</v>
      </c>
    </row>
    <row r="78" spans="1:15" ht="30" customHeight="1">
      <c r="A78" s="14">
        <v>3</v>
      </c>
      <c r="B78" s="10" t="s">
        <v>74</v>
      </c>
      <c r="C78" s="5">
        <v>29</v>
      </c>
      <c r="D78" s="5">
        <v>20</v>
      </c>
      <c r="E78" s="5">
        <v>23</v>
      </c>
      <c r="F78" s="5">
        <v>25</v>
      </c>
      <c r="G78" s="5">
        <v>171</v>
      </c>
      <c r="H78" s="5">
        <v>29</v>
      </c>
      <c r="I78" s="5">
        <v>36</v>
      </c>
      <c r="J78" s="5">
        <v>31</v>
      </c>
      <c r="K78" s="5">
        <v>44</v>
      </c>
      <c r="L78" s="5">
        <v>41</v>
      </c>
      <c r="M78" s="5">
        <v>34</v>
      </c>
      <c r="N78" s="5">
        <v>42</v>
      </c>
      <c r="O78" s="27">
        <f>SUM(C78:N78)</f>
        <v>525</v>
      </c>
    </row>
    <row r="79" spans="1:15" ht="30" customHeight="1">
      <c r="A79" s="14">
        <v>4</v>
      </c>
      <c r="B79" s="10" t="s">
        <v>75</v>
      </c>
      <c r="C79" s="5">
        <v>38</v>
      </c>
      <c r="D79" s="5">
        <v>63</v>
      </c>
      <c r="E79" s="5">
        <v>49</v>
      </c>
      <c r="F79" s="5">
        <v>47</v>
      </c>
      <c r="G79" s="5">
        <v>202</v>
      </c>
      <c r="H79" s="5">
        <v>93</v>
      </c>
      <c r="I79" s="5">
        <v>49</v>
      </c>
      <c r="J79" s="5">
        <v>42</v>
      </c>
      <c r="K79" s="5">
        <v>96</v>
      </c>
      <c r="L79" s="5">
        <v>67</v>
      </c>
      <c r="M79" s="5">
        <v>60</v>
      </c>
      <c r="N79" s="5">
        <v>62</v>
      </c>
      <c r="O79" s="27">
        <f>SUM(C79:N79)</f>
        <v>868</v>
      </c>
    </row>
    <row r="80" spans="1:15" ht="30" customHeight="1">
      <c r="A80" s="14">
        <v>5</v>
      </c>
      <c r="B80" s="10" t="s">
        <v>76</v>
      </c>
      <c r="C80" s="5">
        <v>65</v>
      </c>
      <c r="D80" s="5">
        <v>47</v>
      </c>
      <c r="E80" s="5">
        <v>48</v>
      </c>
      <c r="F80" s="5">
        <v>46</v>
      </c>
      <c r="G80" s="5">
        <v>60</v>
      </c>
      <c r="H80" s="5">
        <v>59</v>
      </c>
      <c r="I80" s="5">
        <v>64</v>
      </c>
      <c r="J80" s="5">
        <v>73</v>
      </c>
      <c r="K80" s="5">
        <v>123</v>
      </c>
      <c r="L80" s="5">
        <v>68</v>
      </c>
      <c r="M80" s="5">
        <v>52</v>
      </c>
      <c r="N80" s="5">
        <v>34</v>
      </c>
      <c r="O80" s="27">
        <f>SUM(C80:N80)</f>
        <v>739</v>
      </c>
    </row>
    <row r="81" spans="1:15" s="12" customFormat="1" ht="24.75" customHeight="1">
      <c r="A81" s="33" t="s">
        <v>19</v>
      </c>
      <c r="B81" s="33"/>
      <c r="C81" s="11">
        <f>SUM(C76:C80)</f>
        <v>175</v>
      </c>
      <c r="D81" s="11">
        <f aca="true" t="shared" si="13" ref="D81:O81">SUM(D76:D80)</f>
        <v>151</v>
      </c>
      <c r="E81" s="11">
        <f t="shared" si="13"/>
        <v>136</v>
      </c>
      <c r="F81" s="11">
        <f t="shared" si="13"/>
        <v>145</v>
      </c>
      <c r="G81" s="11">
        <f t="shared" si="13"/>
        <v>452</v>
      </c>
      <c r="H81" s="11">
        <f t="shared" si="13"/>
        <v>220</v>
      </c>
      <c r="I81" s="11">
        <f t="shared" si="13"/>
        <v>163</v>
      </c>
      <c r="J81" s="11">
        <v>163</v>
      </c>
      <c r="K81" s="11">
        <v>287</v>
      </c>
      <c r="L81" s="11">
        <v>227</v>
      </c>
      <c r="M81" s="11">
        <f t="shared" si="13"/>
        <v>181</v>
      </c>
      <c r="N81" s="11">
        <f t="shared" si="13"/>
        <v>175</v>
      </c>
      <c r="O81" s="25">
        <f t="shared" si="13"/>
        <v>2475</v>
      </c>
    </row>
    <row r="82" spans="1:15" s="18" customFormat="1" ht="69" customHeight="1">
      <c r="A82" s="36" t="s">
        <v>88</v>
      </c>
      <c r="B82" s="36"/>
      <c r="C82" s="17">
        <f>SUM(C81,C74,C68,C62,C56,C51,C45,C39,C32,C26,C20,C12,C4,C3)</f>
        <v>4519</v>
      </c>
      <c r="D82" s="17">
        <f aca="true" t="shared" si="14" ref="D82:O82">SUM(D81,D74,D68,D62,D56,D51,D45,D39,D32,D26,D20,D12,D4,D3)</f>
        <v>3875</v>
      </c>
      <c r="E82" s="17">
        <f t="shared" si="14"/>
        <v>6590</v>
      </c>
      <c r="F82" s="17">
        <f t="shared" si="14"/>
        <v>10610</v>
      </c>
      <c r="G82" s="17">
        <f t="shared" si="14"/>
        <v>9206</v>
      </c>
      <c r="H82" s="17">
        <f t="shared" si="14"/>
        <v>7616</v>
      </c>
      <c r="I82" s="17">
        <f t="shared" si="14"/>
        <v>7860</v>
      </c>
      <c r="J82" s="17">
        <v>8252</v>
      </c>
      <c r="K82" s="17">
        <v>10575</v>
      </c>
      <c r="L82" s="17">
        <v>10734</v>
      </c>
      <c r="M82" s="17">
        <f t="shared" si="14"/>
        <v>6600</v>
      </c>
      <c r="N82" s="17">
        <f t="shared" si="14"/>
        <v>6930</v>
      </c>
      <c r="O82" s="26">
        <f t="shared" si="14"/>
        <v>93367</v>
      </c>
    </row>
    <row r="84" spans="3:15" ht="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</row>
  </sheetData>
  <sheetProtection password="CF00" sheet="1"/>
  <mergeCells count="26">
    <mergeCell ref="A1:O1"/>
    <mergeCell ref="B5:O5"/>
    <mergeCell ref="A12:B12"/>
    <mergeCell ref="B13:O13"/>
    <mergeCell ref="A20:B20"/>
    <mergeCell ref="B21:O21"/>
    <mergeCell ref="A26:B26"/>
    <mergeCell ref="B27:O27"/>
    <mergeCell ref="A32:B32"/>
    <mergeCell ref="B33:O33"/>
    <mergeCell ref="A39:B39"/>
    <mergeCell ref="B40:O40"/>
    <mergeCell ref="A45:B45"/>
    <mergeCell ref="B47:O47"/>
    <mergeCell ref="A51:B51"/>
    <mergeCell ref="B52:O52"/>
    <mergeCell ref="A56:B56"/>
    <mergeCell ref="B57:O57"/>
    <mergeCell ref="A81:B81"/>
    <mergeCell ref="A82:B82"/>
    <mergeCell ref="A62:B62"/>
    <mergeCell ref="B63:O63"/>
    <mergeCell ref="A68:B68"/>
    <mergeCell ref="B69:O69"/>
    <mergeCell ref="A74:B74"/>
    <mergeCell ref="B75:O75"/>
  </mergeCells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35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E82"/>
  <sheetViews>
    <sheetView tabSelected="1" view="pageBreakPreview" zoomScale="70" zoomScaleSheetLayoutView="70" zoomScalePageLayoutView="0" workbookViewId="0" topLeftCell="A1">
      <pane xSplit="2" ySplit="2" topLeftCell="C6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14" sqref="L14"/>
    </sheetView>
  </sheetViews>
  <sheetFormatPr defaultColWidth="9.140625" defaultRowHeight="12.75"/>
  <cols>
    <col min="1" max="1" width="9.7109375" style="1" customWidth="1"/>
    <col min="2" max="2" width="40.57421875" style="19" customWidth="1"/>
    <col min="3" max="3" width="28.8515625" style="30" customWidth="1"/>
    <col min="4" max="4" width="30.421875" style="31" customWidth="1"/>
    <col min="5" max="5" width="36.421875" style="50" customWidth="1"/>
    <col min="6" max="16384" width="9.140625" style="1" customWidth="1"/>
  </cols>
  <sheetData>
    <row r="1" spans="1:5" ht="63.75" customHeight="1">
      <c r="A1" s="46" t="s">
        <v>118</v>
      </c>
      <c r="B1" s="47"/>
      <c r="C1" s="47"/>
      <c r="D1" s="47"/>
      <c r="E1" s="47"/>
    </row>
    <row r="2" spans="1:5" ht="173.25" customHeight="1">
      <c r="A2" s="32" t="s">
        <v>0</v>
      </c>
      <c r="B2" s="39" t="s">
        <v>1</v>
      </c>
      <c r="C2" s="39" t="s">
        <v>115</v>
      </c>
      <c r="D2" s="39" t="s">
        <v>116</v>
      </c>
      <c r="E2" s="48" t="s">
        <v>117</v>
      </c>
    </row>
    <row r="3" spans="1:5" s="6" customFormat="1" ht="30" customHeight="1">
      <c r="A3" s="4" t="s">
        <v>2</v>
      </c>
      <c r="B3" s="28" t="s">
        <v>3</v>
      </c>
      <c r="C3" s="40">
        <f>'ΕΤΟΣ 2017'!O3</f>
        <v>6283</v>
      </c>
      <c r="D3" s="40">
        <f>'ΕΤΟΣ 2018'!O3</f>
        <v>7185</v>
      </c>
      <c r="E3" s="49">
        <f>D3/C3-1</f>
        <v>0.14356199267865666</v>
      </c>
    </row>
    <row r="4" spans="1:5" s="6" customFormat="1" ht="30" customHeight="1">
      <c r="A4" s="4" t="s">
        <v>4</v>
      </c>
      <c r="B4" s="28" t="s">
        <v>5</v>
      </c>
      <c r="C4" s="40">
        <f>'ΕΤΟΣ 2017'!O4</f>
        <v>4680</v>
      </c>
      <c r="D4" s="40">
        <f>'ΕΤΟΣ 2018'!O4</f>
        <v>12591</v>
      </c>
      <c r="E4" s="49">
        <f>D4/C4-1</f>
        <v>1.6903846153846156</v>
      </c>
    </row>
    <row r="5" spans="1:5" s="6" customFormat="1" ht="30" customHeight="1">
      <c r="A5" s="22" t="s">
        <v>6</v>
      </c>
      <c r="B5" s="34" t="s">
        <v>77</v>
      </c>
      <c r="C5" s="35"/>
      <c r="D5" s="35"/>
      <c r="E5" s="35"/>
    </row>
    <row r="6" spans="1:5" ht="30" customHeight="1">
      <c r="A6" s="9" t="s">
        <v>7</v>
      </c>
      <c r="B6" s="10" t="s">
        <v>8</v>
      </c>
      <c r="C6" s="40">
        <f>'ΕΤΟΣ 2017'!O6</f>
        <v>2464</v>
      </c>
      <c r="D6" s="41">
        <f>'ΕΤΟΣ 2018'!O6</f>
        <v>6890</v>
      </c>
      <c r="E6" s="49">
        <f aca="true" t="shared" si="0" ref="E6:E12">D6/C6-1</f>
        <v>1.7962662337662336</v>
      </c>
    </row>
    <row r="7" spans="1:5" ht="30" customHeight="1">
      <c r="A7" s="9" t="s">
        <v>9</v>
      </c>
      <c r="B7" s="10" t="s">
        <v>10</v>
      </c>
      <c r="C7" s="40">
        <f>'ΕΤΟΣ 2017'!O7</f>
        <v>3213</v>
      </c>
      <c r="D7" s="41">
        <f>'ΕΤΟΣ 2018'!O7</f>
        <v>9010</v>
      </c>
      <c r="E7" s="49">
        <f t="shared" si="0"/>
        <v>1.8042328042328042</v>
      </c>
    </row>
    <row r="8" spans="1:5" ht="30" customHeight="1">
      <c r="A8" s="9" t="s">
        <v>11</v>
      </c>
      <c r="B8" s="10" t="s">
        <v>12</v>
      </c>
      <c r="C8" s="40">
        <f>'ΕΤΟΣ 2017'!O8</f>
        <v>1004</v>
      </c>
      <c r="D8" s="41">
        <f>'ΕΤΟΣ 2018'!O8</f>
        <v>2034</v>
      </c>
      <c r="E8" s="49">
        <f t="shared" si="0"/>
        <v>1.0258964143426295</v>
      </c>
    </row>
    <row r="9" spans="1:5" ht="30" customHeight="1">
      <c r="A9" s="9" t="s">
        <v>13</v>
      </c>
      <c r="B9" s="10" t="s">
        <v>14</v>
      </c>
      <c r="C9" s="40">
        <f>'ΕΤΟΣ 2017'!O9</f>
        <v>343</v>
      </c>
      <c r="D9" s="41">
        <f>'ΕΤΟΣ 2018'!O9</f>
        <v>748</v>
      </c>
      <c r="E9" s="49">
        <f t="shared" si="0"/>
        <v>1.1807580174927113</v>
      </c>
    </row>
    <row r="10" spans="1:5" ht="30" customHeight="1">
      <c r="A10" s="9" t="s">
        <v>15</v>
      </c>
      <c r="B10" s="10" t="s">
        <v>16</v>
      </c>
      <c r="C10" s="40">
        <f>'ΕΤΟΣ 2017'!O10</f>
        <v>86</v>
      </c>
      <c r="D10" s="41">
        <f>'ΕΤΟΣ 2018'!O10</f>
        <v>360</v>
      </c>
      <c r="E10" s="49">
        <f>D10/C10-1</f>
        <v>3.1860465116279073</v>
      </c>
    </row>
    <row r="11" spans="1:5" ht="30" customHeight="1">
      <c r="A11" s="9" t="s">
        <v>17</v>
      </c>
      <c r="B11" s="10" t="s">
        <v>18</v>
      </c>
      <c r="C11" s="40">
        <f>'ΕΤΟΣ 2017'!O11</f>
        <v>434</v>
      </c>
      <c r="D11" s="41">
        <f>'ΕΤΟΣ 2018'!O11</f>
        <v>589</v>
      </c>
      <c r="E11" s="49">
        <f t="shared" si="0"/>
        <v>0.3571428571428572</v>
      </c>
    </row>
    <row r="12" spans="1:5" s="12" customFormat="1" ht="24.75" customHeight="1">
      <c r="A12" s="33" t="s">
        <v>19</v>
      </c>
      <c r="B12" s="33"/>
      <c r="C12" s="42">
        <f>'ΕΤΟΣ 2017'!O12</f>
        <v>7544</v>
      </c>
      <c r="D12" s="43">
        <f>'ΕΤΟΣ 2018'!O12</f>
        <v>19631</v>
      </c>
      <c r="E12" s="49">
        <f t="shared" si="0"/>
        <v>1.6022004241781547</v>
      </c>
    </row>
    <row r="13" spans="1:5" s="6" customFormat="1" ht="30" customHeight="1">
      <c r="A13" s="22" t="s">
        <v>20</v>
      </c>
      <c r="B13" s="34" t="s">
        <v>78</v>
      </c>
      <c r="C13" s="35"/>
      <c r="D13" s="35"/>
      <c r="E13" s="35"/>
    </row>
    <row r="14" spans="1:5" ht="30" customHeight="1">
      <c r="A14" s="13">
        <v>1</v>
      </c>
      <c r="B14" s="10" t="s">
        <v>21</v>
      </c>
      <c r="C14" s="40">
        <f>'ΕΤΟΣ 2017'!O14</f>
        <v>90</v>
      </c>
      <c r="D14" s="41">
        <f>'ΕΤΟΣ 2018'!O14</f>
        <v>130</v>
      </c>
      <c r="E14" s="49">
        <f aca="true" t="shared" si="1" ref="E14:E26">D14/C14-1</f>
        <v>0.4444444444444444</v>
      </c>
    </row>
    <row r="15" spans="1:5" ht="30" customHeight="1">
      <c r="A15" s="13">
        <v>2</v>
      </c>
      <c r="B15" s="10" t="s">
        <v>22</v>
      </c>
      <c r="C15" s="40">
        <f>'ΕΤΟΣ 2017'!O15</f>
        <v>641</v>
      </c>
      <c r="D15" s="41">
        <f>'ΕΤΟΣ 2018'!O15</f>
        <v>967</v>
      </c>
      <c r="E15" s="49">
        <f t="shared" si="1"/>
        <v>0.5085803432137286</v>
      </c>
    </row>
    <row r="16" spans="1:5" ht="30" customHeight="1">
      <c r="A16" s="13">
        <v>3</v>
      </c>
      <c r="B16" s="10" t="s">
        <v>23</v>
      </c>
      <c r="C16" s="40">
        <f>'ΕΤΟΣ 2017'!O16</f>
        <v>306</v>
      </c>
      <c r="D16" s="41">
        <f>'ΕΤΟΣ 2018'!O16</f>
        <v>195</v>
      </c>
      <c r="E16" s="49">
        <f t="shared" si="1"/>
        <v>-0.36274509803921573</v>
      </c>
    </row>
    <row r="17" spans="1:5" ht="30" customHeight="1">
      <c r="A17" s="13">
        <v>4</v>
      </c>
      <c r="B17" s="10" t="s">
        <v>24</v>
      </c>
      <c r="C17" s="40">
        <f>'ΕΤΟΣ 2017'!O17</f>
        <v>220</v>
      </c>
      <c r="D17" s="41">
        <f>'ΕΤΟΣ 2018'!O17</f>
        <v>348</v>
      </c>
      <c r="E17" s="49">
        <f t="shared" si="1"/>
        <v>0.5818181818181818</v>
      </c>
    </row>
    <row r="18" spans="1:5" ht="30" customHeight="1">
      <c r="A18" s="13">
        <v>5</v>
      </c>
      <c r="B18" s="10" t="s">
        <v>25</v>
      </c>
      <c r="C18" s="40">
        <f>'ΕΤΟΣ 2017'!O18</f>
        <v>304</v>
      </c>
      <c r="D18" s="41">
        <f>'ΕΤΟΣ 2018'!O18</f>
        <v>576</v>
      </c>
      <c r="E18" s="49">
        <f t="shared" si="1"/>
        <v>0.894736842105263</v>
      </c>
    </row>
    <row r="19" spans="1:5" ht="30" customHeight="1">
      <c r="A19" s="13">
        <v>6</v>
      </c>
      <c r="B19" s="10" t="s">
        <v>26</v>
      </c>
      <c r="C19" s="40">
        <f>'ΕΤΟΣ 2017'!O19</f>
        <v>148</v>
      </c>
      <c r="D19" s="41">
        <f>'ΕΤΟΣ 2018'!O19</f>
        <v>184</v>
      </c>
      <c r="E19" s="49">
        <f>D19/C19-1</f>
        <v>0.2432432432432432</v>
      </c>
    </row>
    <row r="20" spans="1:5" s="12" customFormat="1" ht="24.75" customHeight="1">
      <c r="A20" s="33" t="s">
        <v>19</v>
      </c>
      <c r="B20" s="33"/>
      <c r="C20" s="42">
        <f>'ΕΤΟΣ 2017'!O20</f>
        <v>1709</v>
      </c>
      <c r="D20" s="43">
        <f>'ΕΤΟΣ 2018'!O20</f>
        <v>2400</v>
      </c>
      <c r="E20" s="49">
        <f>D20/C20-1</f>
        <v>0.4043300175541251</v>
      </c>
    </row>
    <row r="21" spans="1:5" s="8" customFormat="1" ht="30" customHeight="1">
      <c r="A21" s="7" t="s">
        <v>27</v>
      </c>
      <c r="B21" s="34" t="s">
        <v>79</v>
      </c>
      <c r="C21" s="35"/>
      <c r="D21" s="35"/>
      <c r="E21" s="35"/>
    </row>
    <row r="22" spans="1:5" ht="30" customHeight="1">
      <c r="A22" s="13">
        <v>1</v>
      </c>
      <c r="B22" s="10" t="s">
        <v>28</v>
      </c>
      <c r="C22" s="40">
        <f>'ΕΤΟΣ 2017'!O22</f>
        <v>108</v>
      </c>
      <c r="D22" s="41">
        <f>'ΕΤΟΣ 2018'!O22</f>
        <v>104</v>
      </c>
      <c r="E22" s="49">
        <f>D22/C22-1</f>
        <v>-0.03703703703703709</v>
      </c>
    </row>
    <row r="23" spans="1:5" ht="30" customHeight="1">
      <c r="A23" s="13">
        <v>2</v>
      </c>
      <c r="B23" s="10" t="s">
        <v>29</v>
      </c>
      <c r="C23" s="40">
        <f>'ΕΤΟΣ 2017'!O23</f>
        <v>951</v>
      </c>
      <c r="D23" s="41">
        <f>'ΕΤΟΣ 2018'!O23</f>
        <v>682</v>
      </c>
      <c r="E23" s="49">
        <f t="shared" si="1"/>
        <v>-0.28286014721345953</v>
      </c>
    </row>
    <row r="24" spans="1:5" ht="30" customHeight="1">
      <c r="A24" s="13">
        <v>3</v>
      </c>
      <c r="B24" s="10" t="s">
        <v>30</v>
      </c>
      <c r="C24" s="40">
        <f>'ΕΤΟΣ 2017'!O24</f>
        <v>155</v>
      </c>
      <c r="D24" s="41">
        <f>'ΕΤΟΣ 2018'!O24</f>
        <v>182</v>
      </c>
      <c r="E24" s="49">
        <f t="shared" si="1"/>
        <v>0.17419354838709666</v>
      </c>
    </row>
    <row r="25" spans="1:5" ht="30" customHeight="1">
      <c r="A25" s="13">
        <v>4</v>
      </c>
      <c r="B25" s="10" t="s">
        <v>31</v>
      </c>
      <c r="C25" s="40">
        <f>'ΕΤΟΣ 2017'!O25</f>
        <v>475</v>
      </c>
      <c r="D25" s="41">
        <f>'ΕΤΟΣ 2018'!O25</f>
        <v>432</v>
      </c>
      <c r="E25" s="49">
        <f t="shared" si="1"/>
        <v>-0.09052631578947368</v>
      </c>
    </row>
    <row r="26" spans="1:5" s="12" customFormat="1" ht="24.75" customHeight="1">
      <c r="A26" s="33" t="s">
        <v>19</v>
      </c>
      <c r="B26" s="33"/>
      <c r="C26" s="42">
        <f>'ΕΤΟΣ 2017'!O26</f>
        <v>1689</v>
      </c>
      <c r="D26" s="43">
        <f>'ΕΤΟΣ 2018'!O26</f>
        <v>1400</v>
      </c>
      <c r="E26" s="49">
        <f t="shared" si="1"/>
        <v>-0.17110716400236825</v>
      </c>
    </row>
    <row r="27" spans="1:5" s="15" customFormat="1" ht="30" customHeight="1">
      <c r="A27" s="22" t="s">
        <v>32</v>
      </c>
      <c r="B27" s="34" t="s">
        <v>80</v>
      </c>
      <c r="C27" s="35"/>
      <c r="D27" s="35"/>
      <c r="E27" s="35"/>
    </row>
    <row r="28" spans="1:5" s="15" customFormat="1" ht="30" customHeight="1">
      <c r="A28" s="14">
        <v>1</v>
      </c>
      <c r="B28" s="10" t="s">
        <v>33</v>
      </c>
      <c r="C28" s="40">
        <f>'ΕΤΟΣ 2017'!O28</f>
        <v>60</v>
      </c>
      <c r="D28" s="41">
        <f>'ΕΤΟΣ 2018'!O28</f>
        <v>93</v>
      </c>
      <c r="E28" s="49">
        <f>D28/C28-1</f>
        <v>0.55</v>
      </c>
    </row>
    <row r="29" spans="1:5" s="15" customFormat="1" ht="30" customHeight="1">
      <c r="A29" s="14">
        <v>2</v>
      </c>
      <c r="B29" s="10" t="s">
        <v>34</v>
      </c>
      <c r="C29" s="40">
        <f>'ΕΤΟΣ 2017'!O29</f>
        <v>1411</v>
      </c>
      <c r="D29" s="41">
        <f>'ΕΤΟΣ 2018'!O29</f>
        <v>1503</v>
      </c>
      <c r="E29" s="49">
        <f>D29/C29-1</f>
        <v>0.06520198440822123</v>
      </c>
    </row>
    <row r="30" spans="1:5" s="15" customFormat="1" ht="30" customHeight="1">
      <c r="A30" s="14">
        <v>3</v>
      </c>
      <c r="B30" s="10" t="s">
        <v>35</v>
      </c>
      <c r="C30" s="40">
        <f>'ΕΤΟΣ 2017'!O30</f>
        <v>4159</v>
      </c>
      <c r="D30" s="41">
        <f>'ΕΤΟΣ 2018'!O30</f>
        <v>2099</v>
      </c>
      <c r="E30" s="49">
        <f>D30/C30-1</f>
        <v>-0.4953113729261842</v>
      </c>
    </row>
    <row r="31" spans="1:5" s="15" customFormat="1" ht="30" customHeight="1">
      <c r="A31" s="14">
        <v>4</v>
      </c>
      <c r="B31" s="10" t="s">
        <v>36</v>
      </c>
      <c r="C31" s="40">
        <f>'ΕΤΟΣ 2017'!O31</f>
        <v>293</v>
      </c>
      <c r="D31" s="41">
        <f>'ΕΤΟΣ 2018'!O31</f>
        <v>220</v>
      </c>
      <c r="E31" s="49">
        <f>D31/C31-1</f>
        <v>-0.24914675767918093</v>
      </c>
    </row>
    <row r="32" spans="1:5" s="12" customFormat="1" ht="24.75" customHeight="1">
      <c r="A32" s="33" t="s">
        <v>19</v>
      </c>
      <c r="B32" s="33"/>
      <c r="C32" s="42">
        <f>'ΕΤΟΣ 2017'!O32</f>
        <v>5923</v>
      </c>
      <c r="D32" s="43">
        <f>'ΕΤΟΣ 2018'!O32</f>
        <v>3915</v>
      </c>
      <c r="E32" s="49">
        <f>D32/C32-1</f>
        <v>-0.33901738983623164</v>
      </c>
    </row>
    <row r="33" spans="1:5" s="15" customFormat="1" ht="30" customHeight="1">
      <c r="A33" s="22" t="s">
        <v>37</v>
      </c>
      <c r="B33" s="34" t="s">
        <v>81</v>
      </c>
      <c r="C33" s="35"/>
      <c r="D33" s="35"/>
      <c r="E33" s="35"/>
    </row>
    <row r="34" spans="1:5" s="15" customFormat="1" ht="30" customHeight="1">
      <c r="A34" s="14">
        <v>1</v>
      </c>
      <c r="B34" s="10" t="s">
        <v>38</v>
      </c>
      <c r="C34" s="40">
        <f>'ΕΤΟΣ 2017'!O34</f>
        <v>362</v>
      </c>
      <c r="D34" s="41">
        <f>'ΕΤΟΣ 2018'!O34</f>
        <v>458</v>
      </c>
      <c r="E34" s="49">
        <f aca="true" t="shared" si="2" ref="E34:E39">D34/C34-1</f>
        <v>0.26519337016574585</v>
      </c>
    </row>
    <row r="35" spans="1:5" s="15" customFormat="1" ht="30" customHeight="1">
      <c r="A35" s="14">
        <v>2</v>
      </c>
      <c r="B35" s="10" t="s">
        <v>39</v>
      </c>
      <c r="C35" s="40">
        <f>'ΕΤΟΣ 2017'!O35</f>
        <v>648</v>
      </c>
      <c r="D35" s="41">
        <f>'ΕΤΟΣ 2018'!O35</f>
        <v>555</v>
      </c>
      <c r="E35" s="49">
        <f t="shared" si="2"/>
        <v>-0.1435185185185185</v>
      </c>
    </row>
    <row r="36" spans="1:5" s="15" customFormat="1" ht="30" customHeight="1">
      <c r="A36" s="14">
        <v>3</v>
      </c>
      <c r="B36" s="10" t="s">
        <v>40</v>
      </c>
      <c r="C36" s="40">
        <f>'ΕΤΟΣ 2017'!O36</f>
        <v>12</v>
      </c>
      <c r="D36" s="41">
        <f>'ΕΤΟΣ 2018'!O36</f>
        <v>8</v>
      </c>
      <c r="E36" s="49">
        <f t="shared" si="2"/>
        <v>-0.33333333333333337</v>
      </c>
    </row>
    <row r="37" spans="1:5" s="15" customFormat="1" ht="30" customHeight="1">
      <c r="A37" s="14">
        <v>4</v>
      </c>
      <c r="B37" s="10" t="s">
        <v>41</v>
      </c>
      <c r="C37" s="40">
        <f>'ΕΤΟΣ 2017'!O37</f>
        <v>543</v>
      </c>
      <c r="D37" s="41">
        <f>'ΕΤΟΣ 2018'!O37</f>
        <v>438</v>
      </c>
      <c r="E37" s="49">
        <f t="shared" si="2"/>
        <v>-0.1933701657458563</v>
      </c>
    </row>
    <row r="38" spans="1:5" s="15" customFormat="1" ht="30" customHeight="1">
      <c r="A38" s="14">
        <v>5</v>
      </c>
      <c r="B38" s="10" t="s">
        <v>42</v>
      </c>
      <c r="C38" s="40">
        <f>'ΕΤΟΣ 2017'!O38</f>
        <v>108</v>
      </c>
      <c r="D38" s="41">
        <f>'ΕΤΟΣ 2018'!O38</f>
        <v>114</v>
      </c>
      <c r="E38" s="49">
        <f t="shared" si="2"/>
        <v>0.05555555555555558</v>
      </c>
    </row>
    <row r="39" spans="1:5" s="12" customFormat="1" ht="24.75" customHeight="1">
      <c r="A39" s="33" t="s">
        <v>19</v>
      </c>
      <c r="B39" s="33"/>
      <c r="C39" s="42">
        <f>'ΕΤΟΣ 2017'!O39</f>
        <v>1673</v>
      </c>
      <c r="D39" s="43">
        <f>'ΕΤΟΣ 2018'!O39</f>
        <v>1573</v>
      </c>
      <c r="E39" s="49">
        <f t="shared" si="2"/>
        <v>-0.059772863120143405</v>
      </c>
    </row>
    <row r="40" spans="1:5" s="6" customFormat="1" ht="30" customHeight="1">
      <c r="A40" s="22" t="s">
        <v>43</v>
      </c>
      <c r="B40" s="34" t="s">
        <v>82</v>
      </c>
      <c r="C40" s="35"/>
      <c r="D40" s="35"/>
      <c r="E40" s="35"/>
    </row>
    <row r="41" spans="1:5" ht="30" customHeight="1">
      <c r="A41" s="13">
        <v>1</v>
      </c>
      <c r="B41" s="10" t="s">
        <v>44</v>
      </c>
      <c r="C41" s="40">
        <f>'ΕΤΟΣ 2017'!O41</f>
        <v>240</v>
      </c>
      <c r="D41" s="41">
        <f>'ΕΤΟΣ 2018'!O41</f>
        <v>227</v>
      </c>
      <c r="E41" s="49">
        <f>D41/C41-1</f>
        <v>-0.054166666666666696</v>
      </c>
    </row>
    <row r="42" spans="1:5" ht="30" customHeight="1">
      <c r="A42" s="13">
        <v>2</v>
      </c>
      <c r="B42" s="10" t="s">
        <v>45</v>
      </c>
      <c r="C42" s="40">
        <f>'ΕΤΟΣ 2017'!O42</f>
        <v>567</v>
      </c>
      <c r="D42" s="41">
        <f>'ΕΤΟΣ 2018'!O42</f>
        <v>657</v>
      </c>
      <c r="E42" s="49">
        <f>D42/C42-1</f>
        <v>0.15873015873015883</v>
      </c>
    </row>
    <row r="43" spans="1:5" ht="30" customHeight="1">
      <c r="A43" s="13">
        <v>3</v>
      </c>
      <c r="B43" s="10" t="s">
        <v>46</v>
      </c>
      <c r="C43" s="40">
        <f>'ΕΤΟΣ 2017'!O43</f>
        <v>243</v>
      </c>
      <c r="D43" s="41">
        <f>'ΕΤΟΣ 2018'!O43</f>
        <v>338</v>
      </c>
      <c r="E43" s="49">
        <f>D43/C43-1</f>
        <v>0.3909465020576133</v>
      </c>
    </row>
    <row r="44" spans="1:5" ht="30" customHeight="1">
      <c r="A44" s="13">
        <v>4</v>
      </c>
      <c r="B44" s="10" t="s">
        <v>47</v>
      </c>
      <c r="C44" s="40">
        <f>'ΕΤΟΣ 2017'!O44</f>
        <v>134</v>
      </c>
      <c r="D44" s="41">
        <f>'ΕΤΟΣ 2018'!O44</f>
        <v>160</v>
      </c>
      <c r="E44" s="49">
        <f>D44/C44-1</f>
        <v>0.19402985074626855</v>
      </c>
    </row>
    <row r="45" spans="1:5" s="12" customFormat="1" ht="24.75" customHeight="1">
      <c r="A45" s="33" t="s">
        <v>19</v>
      </c>
      <c r="B45" s="33"/>
      <c r="C45" s="42">
        <f>'ΕΤΟΣ 2017'!O45</f>
        <v>1184</v>
      </c>
      <c r="D45" s="43">
        <f>'ΕΤΟΣ 2018'!O45</f>
        <v>1382</v>
      </c>
      <c r="E45" s="49">
        <f>D45/C45-1</f>
        <v>0.16722972972972983</v>
      </c>
    </row>
    <row r="46" spans="1:5" s="15" customFormat="1" ht="177.75" customHeight="1">
      <c r="A46" s="2" t="s">
        <v>0</v>
      </c>
      <c r="B46" s="3" t="s">
        <v>1</v>
      </c>
      <c r="C46" s="3" t="str">
        <f>C2</f>
        <v>12ΜΗΝΟ 2017</v>
      </c>
      <c r="D46" s="3" t="str">
        <f>D2</f>
        <v>12ΜΗΝΟ 2018</v>
      </c>
      <c r="E46" s="48" t="s">
        <v>117</v>
      </c>
    </row>
    <row r="47" spans="1:5" s="6" customFormat="1" ht="30" customHeight="1">
      <c r="A47" s="22" t="s">
        <v>48</v>
      </c>
      <c r="B47" s="34" t="s">
        <v>83</v>
      </c>
      <c r="C47" s="35"/>
      <c r="D47" s="35"/>
      <c r="E47" s="35"/>
    </row>
    <row r="48" spans="1:5" ht="30" customHeight="1">
      <c r="A48" s="14">
        <v>1</v>
      </c>
      <c r="B48" s="10" t="s">
        <v>49</v>
      </c>
      <c r="C48" s="40">
        <f>'ΕΤΟΣ 2017'!O48</f>
        <v>12862</v>
      </c>
      <c r="D48" s="41">
        <f>'ΕΤΟΣ 2018'!O48</f>
        <v>14882</v>
      </c>
      <c r="E48" s="49">
        <f>D48/C48-1</f>
        <v>0.157051780438501</v>
      </c>
    </row>
    <row r="49" spans="1:5" ht="30" customHeight="1">
      <c r="A49" s="14">
        <v>2</v>
      </c>
      <c r="B49" s="10" t="s">
        <v>50</v>
      </c>
      <c r="C49" s="40">
        <f>'ΕΤΟΣ 2017'!O49</f>
        <v>5708</v>
      </c>
      <c r="D49" s="41">
        <f>'ΕΤΟΣ 2018'!O49</f>
        <v>8567</v>
      </c>
      <c r="E49" s="49">
        <f>D49/C49-1</f>
        <v>0.5008759635599158</v>
      </c>
    </row>
    <row r="50" spans="1:5" ht="30" customHeight="1">
      <c r="A50" s="14">
        <v>3</v>
      </c>
      <c r="B50" s="10" t="s">
        <v>51</v>
      </c>
      <c r="C50" s="40">
        <f>'ΕΤΟΣ 2017'!O50</f>
        <v>6632</v>
      </c>
      <c r="D50" s="41">
        <f>'ΕΤΟΣ 2018'!O50</f>
        <v>3906</v>
      </c>
      <c r="E50" s="49">
        <f>D50/C50-1</f>
        <v>-0.41103739445114595</v>
      </c>
    </row>
    <row r="51" spans="1:5" s="12" customFormat="1" ht="24.75" customHeight="1">
      <c r="A51" s="33" t="s">
        <v>19</v>
      </c>
      <c r="B51" s="33"/>
      <c r="C51" s="42">
        <f>'ΕΤΟΣ 2017'!O51</f>
        <v>25202</v>
      </c>
      <c r="D51" s="43">
        <f>'ΕΤΟΣ 2018'!O51</f>
        <v>27355</v>
      </c>
      <c r="E51" s="49">
        <f>D51/C51-1</f>
        <v>0.08542972779938096</v>
      </c>
    </row>
    <row r="52" spans="1:5" s="6" customFormat="1" ht="30" customHeight="1">
      <c r="A52" s="22" t="s">
        <v>52</v>
      </c>
      <c r="B52" s="34" t="s">
        <v>84</v>
      </c>
      <c r="C52" s="35"/>
      <c r="D52" s="35"/>
      <c r="E52" s="35"/>
    </row>
    <row r="53" spans="1:5" ht="30" customHeight="1">
      <c r="A53" s="14">
        <v>1</v>
      </c>
      <c r="B53" s="10" t="s">
        <v>53</v>
      </c>
      <c r="C53" s="40">
        <f>'ΕΤΟΣ 2017'!O53</f>
        <v>2442</v>
      </c>
      <c r="D53" s="41">
        <f>'ΕΤΟΣ 2018'!O53</f>
        <v>1319</v>
      </c>
      <c r="E53" s="49">
        <f>D53/C53-1</f>
        <v>-0.4598689598689598</v>
      </c>
    </row>
    <row r="54" spans="1:5" ht="30" customHeight="1">
      <c r="A54" s="14">
        <v>2</v>
      </c>
      <c r="B54" s="10" t="s">
        <v>54</v>
      </c>
      <c r="C54" s="40">
        <f>'ΕΤΟΣ 2017'!O54</f>
        <v>2017</v>
      </c>
      <c r="D54" s="41">
        <f>'ΕΤΟΣ 2018'!O54</f>
        <v>4261</v>
      </c>
      <c r="E54" s="49">
        <f>D54/C54-1</f>
        <v>1.1125433812592962</v>
      </c>
    </row>
    <row r="55" spans="1:5" ht="30" customHeight="1">
      <c r="A55" s="14">
        <v>3</v>
      </c>
      <c r="B55" s="10" t="s">
        <v>55</v>
      </c>
      <c r="C55" s="40">
        <f>'ΕΤΟΣ 2017'!O55</f>
        <v>860</v>
      </c>
      <c r="D55" s="41">
        <f>'ΕΤΟΣ 2018'!O55</f>
        <v>1741</v>
      </c>
      <c r="E55" s="49">
        <f>D55/C55-1</f>
        <v>1.0244186046511627</v>
      </c>
    </row>
    <row r="56" spans="1:5" s="12" customFormat="1" ht="24.75" customHeight="1">
      <c r="A56" s="33" t="s">
        <v>19</v>
      </c>
      <c r="B56" s="33"/>
      <c r="C56" s="42">
        <f>'ΕΤΟΣ 2017'!O56</f>
        <v>5319</v>
      </c>
      <c r="D56" s="43">
        <f>'ΕΤΟΣ 2018'!O56</f>
        <v>7321</v>
      </c>
      <c r="E56" s="49">
        <f>D56/C56-1</f>
        <v>0.37638653882308715</v>
      </c>
    </row>
    <row r="57" spans="1:5" s="6" customFormat="1" ht="30" customHeight="1">
      <c r="A57" s="22" t="s">
        <v>56</v>
      </c>
      <c r="B57" s="34" t="s">
        <v>87</v>
      </c>
      <c r="C57" s="35"/>
      <c r="D57" s="35"/>
      <c r="E57" s="35"/>
    </row>
    <row r="58" spans="1:5" ht="30" customHeight="1">
      <c r="A58" s="14">
        <v>1</v>
      </c>
      <c r="B58" s="10" t="s">
        <v>57</v>
      </c>
      <c r="C58" s="40">
        <f>'ΕΤΟΣ 2017'!O58</f>
        <v>1319</v>
      </c>
      <c r="D58" s="41">
        <f>'ΕΤΟΣ 2018'!O58</f>
        <v>2050</v>
      </c>
      <c r="E58" s="49">
        <f>D58/C58-1</f>
        <v>0.5542077331311599</v>
      </c>
    </row>
    <row r="59" spans="1:5" ht="30" customHeight="1">
      <c r="A59" s="14">
        <v>2</v>
      </c>
      <c r="B59" s="10" t="s">
        <v>58</v>
      </c>
      <c r="C59" s="40">
        <f>'ΕΤΟΣ 2017'!O59</f>
        <v>186</v>
      </c>
      <c r="D59" s="41">
        <f>'ΕΤΟΣ 2018'!O59</f>
        <v>300</v>
      </c>
      <c r="E59" s="49">
        <f>D59/C59-1</f>
        <v>0.6129032258064515</v>
      </c>
    </row>
    <row r="60" spans="1:5" ht="30" customHeight="1">
      <c r="A60" s="14">
        <v>3</v>
      </c>
      <c r="B60" s="10" t="s">
        <v>59</v>
      </c>
      <c r="C60" s="40">
        <f>'ΕΤΟΣ 2017'!O60</f>
        <v>111</v>
      </c>
      <c r="D60" s="41">
        <f>'ΕΤΟΣ 2018'!O60</f>
        <v>93</v>
      </c>
      <c r="E60" s="49">
        <f>D60/C60-1</f>
        <v>-0.16216216216216217</v>
      </c>
    </row>
    <row r="61" spans="1:5" ht="30" customHeight="1">
      <c r="A61" s="14">
        <v>4</v>
      </c>
      <c r="B61" s="10" t="s">
        <v>60</v>
      </c>
      <c r="C61" s="40">
        <f>'ΕΤΟΣ 2017'!O61</f>
        <v>568</v>
      </c>
      <c r="D61" s="41">
        <f>'ΕΤΟΣ 2018'!O61</f>
        <v>485</v>
      </c>
      <c r="E61" s="49">
        <f>D61/C61-1</f>
        <v>-0.14612676056338025</v>
      </c>
    </row>
    <row r="62" spans="1:5" s="12" customFormat="1" ht="24.75" customHeight="1">
      <c r="A62" s="33" t="s">
        <v>19</v>
      </c>
      <c r="B62" s="33"/>
      <c r="C62" s="42">
        <f>'ΕΤΟΣ 2017'!O62</f>
        <v>2184</v>
      </c>
      <c r="D62" s="43">
        <f>'ΕΤΟΣ 2018'!O62</f>
        <v>2928</v>
      </c>
      <c r="E62" s="49">
        <f>D62/C62-1</f>
        <v>0.34065934065934056</v>
      </c>
    </row>
    <row r="63" spans="1:5" s="6" customFormat="1" ht="30" customHeight="1">
      <c r="A63" s="22" t="s">
        <v>61</v>
      </c>
      <c r="B63" s="34" t="s">
        <v>85</v>
      </c>
      <c r="C63" s="35"/>
      <c r="D63" s="35"/>
      <c r="E63" s="35"/>
    </row>
    <row r="64" spans="1:5" ht="30" customHeight="1">
      <c r="A64" s="14">
        <v>1</v>
      </c>
      <c r="B64" s="10" t="s">
        <v>62</v>
      </c>
      <c r="C64" s="40">
        <f>'ΕΤΟΣ 2017'!O64</f>
        <v>189</v>
      </c>
      <c r="D64" s="41">
        <f>'ΕΤΟΣ 2018'!O64</f>
        <v>203</v>
      </c>
      <c r="E64" s="49">
        <f>D64/C64-1</f>
        <v>0.07407407407407418</v>
      </c>
    </row>
    <row r="65" spans="1:5" ht="30" customHeight="1">
      <c r="A65" s="14">
        <v>2</v>
      </c>
      <c r="B65" s="10" t="s">
        <v>63</v>
      </c>
      <c r="C65" s="40">
        <f>'ΕΤΟΣ 2017'!O65</f>
        <v>356</v>
      </c>
      <c r="D65" s="41">
        <f>'ΕΤΟΣ 2018'!O65</f>
        <v>258</v>
      </c>
      <c r="E65" s="49">
        <f>D65/C65-1</f>
        <v>-0.2752808988764045</v>
      </c>
    </row>
    <row r="66" spans="1:5" ht="30" customHeight="1">
      <c r="A66" s="14">
        <v>3</v>
      </c>
      <c r="B66" s="10" t="s">
        <v>64</v>
      </c>
      <c r="C66" s="40">
        <f>'ΕΤΟΣ 2017'!O66</f>
        <v>183</v>
      </c>
      <c r="D66" s="41">
        <f>'ΕΤΟΣ 2018'!O66</f>
        <v>336</v>
      </c>
      <c r="E66" s="49">
        <f>D66/C66-1</f>
        <v>0.8360655737704918</v>
      </c>
    </row>
    <row r="67" spans="1:5" ht="30" customHeight="1">
      <c r="A67" s="14">
        <v>4</v>
      </c>
      <c r="B67" s="10" t="s">
        <v>65</v>
      </c>
      <c r="C67" s="40">
        <f>'ΕΤΟΣ 2017'!O67</f>
        <v>63</v>
      </c>
      <c r="D67" s="41">
        <f>'ΕΤΟΣ 2018'!O67</f>
        <v>88</v>
      </c>
      <c r="E67" s="49">
        <f>D67/C67-1</f>
        <v>0.39682539682539675</v>
      </c>
    </row>
    <row r="68" spans="1:5" s="12" customFormat="1" ht="24.75" customHeight="1">
      <c r="A68" s="33" t="s">
        <v>19</v>
      </c>
      <c r="B68" s="33"/>
      <c r="C68" s="42">
        <f>'ΕΤΟΣ 2017'!O68</f>
        <v>791</v>
      </c>
      <c r="D68" s="43">
        <f>'ΕΤΟΣ 2018'!O68</f>
        <v>885</v>
      </c>
      <c r="E68" s="49">
        <f>D68/C68-1</f>
        <v>0.11883691529709228</v>
      </c>
    </row>
    <row r="69" spans="1:5" s="6" customFormat="1" ht="30" customHeight="1">
      <c r="A69" s="22" t="s">
        <v>66</v>
      </c>
      <c r="B69" s="34" t="s">
        <v>86</v>
      </c>
      <c r="C69" s="35"/>
      <c r="D69" s="35"/>
      <c r="E69" s="35"/>
    </row>
    <row r="70" spans="1:5" ht="30" customHeight="1">
      <c r="A70" s="14">
        <v>1</v>
      </c>
      <c r="B70" s="10" t="s">
        <v>67</v>
      </c>
      <c r="C70" s="40">
        <f>'ΕΤΟΣ 2017'!O70</f>
        <v>108</v>
      </c>
      <c r="D70" s="41">
        <f>'ΕΤΟΣ 2018'!O70</f>
        <v>100</v>
      </c>
      <c r="E70" s="49">
        <f>D70/C70-1</f>
        <v>-0.07407407407407407</v>
      </c>
    </row>
    <row r="71" spans="1:5" ht="30" customHeight="1">
      <c r="A71" s="14">
        <v>2</v>
      </c>
      <c r="B71" s="10" t="s">
        <v>68</v>
      </c>
      <c r="C71" s="40">
        <f>'ΕΤΟΣ 2017'!O71</f>
        <v>237</v>
      </c>
      <c r="D71" s="41">
        <f>'ΕΤΟΣ 2018'!O71</f>
        <v>253</v>
      </c>
      <c r="E71" s="49">
        <f>D71/C71-1</f>
        <v>0.06751054852320681</v>
      </c>
    </row>
    <row r="72" spans="1:5" ht="30" customHeight="1">
      <c r="A72" s="14">
        <v>3</v>
      </c>
      <c r="B72" s="10" t="s">
        <v>69</v>
      </c>
      <c r="C72" s="40">
        <f>'ΕΤΟΣ 2017'!O72</f>
        <v>913</v>
      </c>
      <c r="D72" s="41">
        <f>'ΕΤΟΣ 2018'!O72</f>
        <v>1214</v>
      </c>
      <c r="E72" s="49">
        <f>D72/C72-1</f>
        <v>0.3296823658269441</v>
      </c>
    </row>
    <row r="73" spans="1:5" ht="30" customHeight="1">
      <c r="A73" s="14">
        <v>4</v>
      </c>
      <c r="B73" s="10" t="s">
        <v>70</v>
      </c>
      <c r="C73" s="40">
        <f>'ΕΤΟΣ 2017'!O73</f>
        <v>626</v>
      </c>
      <c r="D73" s="41">
        <f>'ΕΤΟΣ 2018'!O73</f>
        <v>759</v>
      </c>
      <c r="E73" s="49">
        <f>D73/C73-1</f>
        <v>0.21246006389776362</v>
      </c>
    </row>
    <row r="74" spans="1:5" s="12" customFormat="1" ht="24.75" customHeight="1">
      <c r="A74" s="33" t="s">
        <v>19</v>
      </c>
      <c r="B74" s="33"/>
      <c r="C74" s="42">
        <f>'ΕΤΟΣ 2017'!O74</f>
        <v>1884</v>
      </c>
      <c r="D74" s="43">
        <f>'ΕΤΟΣ 2018'!O74</f>
        <v>2326</v>
      </c>
      <c r="E74" s="49">
        <f>D74/C74-1</f>
        <v>0.23460721868365186</v>
      </c>
    </row>
    <row r="75" spans="1:5" s="6" customFormat="1" ht="30" customHeight="1">
      <c r="A75" s="22" t="s">
        <v>71</v>
      </c>
      <c r="B75" s="34" t="s">
        <v>102</v>
      </c>
      <c r="C75" s="35"/>
      <c r="D75" s="35"/>
      <c r="E75" s="35"/>
    </row>
    <row r="76" spans="1:5" ht="30" customHeight="1">
      <c r="A76" s="14">
        <v>1</v>
      </c>
      <c r="B76" s="10" t="s">
        <v>72</v>
      </c>
      <c r="C76" s="40">
        <f>'ΕΤΟΣ 2017'!O76</f>
        <v>338</v>
      </c>
      <c r="D76" s="41">
        <f>'ΕΤΟΣ 2018'!O76</f>
        <v>256</v>
      </c>
      <c r="E76" s="49">
        <f aca="true" t="shared" si="3" ref="E76:E82">D76/C76-1</f>
        <v>-0.242603550295858</v>
      </c>
    </row>
    <row r="77" spans="1:5" ht="30" customHeight="1">
      <c r="A77" s="14">
        <v>2</v>
      </c>
      <c r="B77" s="10" t="s">
        <v>73</v>
      </c>
      <c r="C77" s="40">
        <f>'ΕΤΟΣ 2017'!O77</f>
        <v>77</v>
      </c>
      <c r="D77" s="41">
        <f>'ΕΤΟΣ 2018'!O77</f>
        <v>87</v>
      </c>
      <c r="E77" s="49">
        <f t="shared" si="3"/>
        <v>0.1298701298701299</v>
      </c>
    </row>
    <row r="78" spans="1:5" ht="30" customHeight="1">
      <c r="A78" s="14">
        <v>3</v>
      </c>
      <c r="B78" s="10" t="s">
        <v>74</v>
      </c>
      <c r="C78" s="40">
        <f>'ΕΤΟΣ 2017'!O78</f>
        <v>252</v>
      </c>
      <c r="D78" s="41">
        <f>'ΕΤΟΣ 2018'!O78</f>
        <v>525</v>
      </c>
      <c r="E78" s="49">
        <f t="shared" si="3"/>
        <v>1.0833333333333335</v>
      </c>
    </row>
    <row r="79" spans="1:5" ht="30" customHeight="1">
      <c r="A79" s="14">
        <v>4</v>
      </c>
      <c r="B79" s="10" t="s">
        <v>75</v>
      </c>
      <c r="C79" s="40">
        <f>'ΕΤΟΣ 2017'!O79</f>
        <v>425</v>
      </c>
      <c r="D79" s="41">
        <f>'ΕΤΟΣ 2018'!O79</f>
        <v>868</v>
      </c>
      <c r="E79" s="49">
        <f t="shared" si="3"/>
        <v>1.0423529411764707</v>
      </c>
    </row>
    <row r="80" spans="1:5" ht="30" customHeight="1">
      <c r="A80" s="14">
        <v>5</v>
      </c>
      <c r="B80" s="10" t="s">
        <v>76</v>
      </c>
      <c r="C80" s="40">
        <f>'ΕΤΟΣ 2017'!O80</f>
        <v>955</v>
      </c>
      <c r="D80" s="41">
        <f>'ΕΤΟΣ 2018'!O80</f>
        <v>739</v>
      </c>
      <c r="E80" s="49">
        <f t="shared" si="3"/>
        <v>-0.22617801047120423</v>
      </c>
    </row>
    <row r="81" spans="1:5" s="12" customFormat="1" ht="24.75" customHeight="1">
      <c r="A81" s="33" t="s">
        <v>19</v>
      </c>
      <c r="B81" s="33"/>
      <c r="C81" s="42">
        <f>'ΕΤΟΣ 2017'!O81</f>
        <v>2047</v>
      </c>
      <c r="D81" s="43">
        <f>'ΕΤΟΣ 2018'!O81</f>
        <v>2475</v>
      </c>
      <c r="E81" s="49">
        <f t="shared" si="3"/>
        <v>0.20908646800195418</v>
      </c>
    </row>
    <row r="82" spans="1:5" s="18" customFormat="1" ht="69" customHeight="1">
      <c r="A82" s="36" t="s">
        <v>88</v>
      </c>
      <c r="B82" s="36"/>
      <c r="C82" s="44">
        <f>'ΕΤΟΣ 2017'!O82</f>
        <v>68112</v>
      </c>
      <c r="D82" s="45">
        <f>'ΕΤΟΣ 2018'!O82</f>
        <v>93367</v>
      </c>
      <c r="E82" s="49">
        <f t="shared" si="3"/>
        <v>0.37078635189100306</v>
      </c>
    </row>
  </sheetData>
  <sheetProtection password="CF04" sheet="1"/>
  <mergeCells count="26">
    <mergeCell ref="A1:E1"/>
    <mergeCell ref="B5:E5"/>
    <mergeCell ref="A12:B12"/>
    <mergeCell ref="B13:E13"/>
    <mergeCell ref="A20:B20"/>
    <mergeCell ref="B21:E21"/>
    <mergeCell ref="A26:B26"/>
    <mergeCell ref="B27:E27"/>
    <mergeCell ref="A32:B32"/>
    <mergeCell ref="B33:E33"/>
    <mergeCell ref="A39:B39"/>
    <mergeCell ref="B40:E40"/>
    <mergeCell ref="A45:B45"/>
    <mergeCell ref="B47:E47"/>
    <mergeCell ref="A51:B51"/>
    <mergeCell ref="B52:E52"/>
    <mergeCell ref="A56:B56"/>
    <mergeCell ref="B57:E57"/>
    <mergeCell ref="A81:B81"/>
    <mergeCell ref="A82:B82"/>
    <mergeCell ref="A62:B62"/>
    <mergeCell ref="B63:E63"/>
    <mergeCell ref="A68:B68"/>
    <mergeCell ref="B69:E69"/>
    <mergeCell ref="A74:B74"/>
    <mergeCell ref="B75:E75"/>
  </mergeCells>
  <conditionalFormatting sqref="E3:E4 E76:E82 E6:E12 E14:E20 E28:E32 E34:E39 E41:E45 E48:E51 E53:E56 E58:E62 E64:E68 E70:E74">
    <cfRule type="cellIs" priority="3" dxfId="0" operator="greaterThan" stopIfTrue="1">
      <formula>0</formula>
    </cfRule>
  </conditionalFormatting>
  <conditionalFormatting sqref="A3:E45 A47:E82 A46:D46">
    <cfRule type="containsErrors" priority="2" dxfId="1" stopIfTrue="1">
      <formula>ISERROR(A3)</formula>
    </cfRule>
  </conditionalFormatting>
  <conditionalFormatting sqref="E22:E26">
    <cfRule type="cellIs" priority="1" dxfId="0" operator="greaterThan" stopIfTrue="1">
      <formula>0</formula>
    </cfRule>
  </conditionalFormatting>
  <printOptions horizontalCentered="1"/>
  <pageMargins left="0.7874015748031497" right="0.3937007874015748" top="0.5118110236220472" bottom="0.3937007874015748" header="0.1968503937007874" footer="0.03937007874015748"/>
  <pageSetup horizontalDpi="300" verticalDpi="300" orientation="portrait" paperSize="9" scale="27" r:id="rId1"/>
  <headerFooter alignWithMargins="0">
    <oddHeader>&amp;L&amp;"Bookman Old Style,Έντονα"&amp;9Α.Ε.Α / Κ.Α.Π.Σ/ΔΙΕΥΘΥΝΣΗ ΠΡΟΣΤΑΣΙΑΣ ΣΥΝΟΡΩΝ&amp;R&amp;"Bookman Old Style,Έντονα"&amp;9
</oddHeader>
    <oddFooter>&amp;L&amp;7
</oddFooter>
  </headerFooter>
  <rowBreaks count="1" manualBreakCount="1">
    <brk id="45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2017-01-14T10:51:18Z</dcterms:created>
  <dcterms:modified xsi:type="dcterms:W3CDTF">2019-05-14T07:51:34Z</dcterms:modified>
  <cp:category/>
  <cp:version/>
  <cp:contentType/>
  <cp:contentStatus/>
</cp:coreProperties>
</file>