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Φύλλο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<sst xmlns="http://schemas.openxmlformats.org/spreadsheetml/2006/main" count="147" uniqueCount="107">
  <si>
    <t> ΕΤΗΣΙΟ ΣΤΑΤΙΣΤΙΚΟ ΠΡΟΓΡΑΜΜΑ ΕΡΓΑΣΙΩΝ</t>
  </si>
  <si>
    <t>για το έτος 2017</t>
  </si>
  <si>
    <t>Στατιστική έρευνα/εργασία</t>
  </si>
  <si>
    <t>Α/Α Στατιστικών (Στήλη (1) Πίνακα 1)</t>
  </si>
  <si>
    <t>Αρμόδια Υπηρεσιακή Μονάδα</t>
  </si>
  <si>
    <t>Νομικό πλαίσιο</t>
  </si>
  <si>
    <t>Στόχος</t>
  </si>
  <si>
    <t>Συχνότητα</t>
  </si>
  <si>
    <t>Περίοδος αναφοράς</t>
  </si>
  <si>
    <t>Περίοδος διενέργειας</t>
  </si>
  <si>
    <t>Έναρξη</t>
  </si>
  <si>
    <t>Λήξη</t>
  </si>
  <si>
    <t>Ανθρωπο/ημέρες</t>
  </si>
  <si>
    <t>Συνολική δαπάνη (σε ευρώ)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</si>
  <si>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</si>
  <si>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</si>
  <si>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</si>
  <si>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</si>
  <si>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</si>
  <si>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</si>
  <si>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</si>
  <si>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</si>
  <si>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</si>
  <si>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</si>
  <si>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</si>
  <si>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</si>
  <si>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Συμπλήρωση πινάκων για την  Έρευνα Εφορειών Αρχαιοτήτων </t>
  </si>
  <si>
    <t>(κατά τόπους Εφορείες και Μουσεία) </t>
  </si>
  <si>
    <t>Ν. 3832/2010 </t>
  </si>
  <si>
    <t>αίτημα ΕΛΣΤΑΤ</t>
  </si>
  <si>
    <t>Ετήσια</t>
  </si>
  <si>
    <t>προηγούμενο έτος</t>
  </si>
  <si>
    <t>Ιανουάριος</t>
  </si>
  <si>
    <t>Μάιος </t>
  </si>
  <si>
    <t>Συμπλήρωση πινάκων για την Έρευνα Πολιτιστικών Δραστηριοτήτων</t>
  </si>
  <si>
    <t>1.Διεύθυνση Προμηθειών, Υποδομών και Διαχείρισης Υλικού   2. Δ/νση Εφαρμογής Πολιτιστικής Πολιτικής 3. Δ/νση Καλλιτεχνικής Εκπαίδευσης 4.Δ/νση Διεθνών Σχέσεων και Ευρωπαϊκής Ένωσης 5. Ταμείο Αρχαιολογικών Πόρων</t>
  </si>
  <si>
    <t>Μηνιαία &amp; ετήσια</t>
  </si>
  <si>
    <t>προηγούμενος μήνας/προηγούμενο έτος</t>
  </si>
  <si>
    <t>15 επόμενου μήνα/ Ιανουάριος</t>
  </si>
  <si>
    <t>15 μεθεπόμενου μήνα/ Μάιος</t>
  </si>
  <si>
    <t>Συμπλήρωση πινάκων για την Έρευνα Κρατικών και Δημοτικών Θεάτρων και Ορχηστρών</t>
  </si>
  <si>
    <t>Κρατικά Δημοτικά Θέατρα και Ορχήστρες</t>
  </si>
  <si>
    <t>Φεβρουάριος</t>
  </si>
  <si>
    <t>αρχές Μαίου</t>
  </si>
  <si>
    <t>Παροχή οικονομικών στοιχείων σχετικά με τις πληρωτέες υποχρεώσεις του ΥΠ.ΠΟ.Α. προς φορείς εκτός Γενικής Κυβέρνησης</t>
  </si>
  <si>
    <t>Διεύθυνση Εποπτευομένων Φορέων Δημοσιονομικών Αναλύσεων και Αναφορών:  Τμήμα Δημοσιονομικών Αναλύσεων και Αναφορών </t>
  </si>
  <si>
    <t>Εγκύκλιοι της ΕΛ.ΣΤΑΤ. με αριθμ. 479/2009, 679/2010, 549/2013</t>
  </si>
  <si>
    <t>τριμηνιαία &amp; ετήσια</t>
  </si>
  <si>
    <t>προηγούμενο τρίμηνο/ προηγούμενο έτος</t>
  </si>
  <si>
    <t>1η του επόμενου από τη λήξη του τριμήνου μήνα  </t>
  </si>
  <si>
    <t>μέσα του μεθεπόμενου από τη λήξη του τριμήνου μήνα &amp; μέσα Μαρτίου για το προηγούμενο έτος </t>
  </si>
  <si>
    <t>Μηνιαία συλλογή κατάστασης  αριθμού υπαλλήλων και δαπανών μισθοδοσίας των φορέων του ΥΠ.ΠΟ.Α., έλεγχος και συμπλήρωση συγκεντρωτικού πίνακα </t>
  </si>
  <si>
    <t>1. Διεύθυνση Εποπτευομένων Φορέων Δημοσιονομικών Αναλύσεων και Αναφορών: Τμήμα Δημοσιονομικών Αναλύσεων και Αναφορών                        2. Φορείς Γενικής Κυβέρνησης ΥΠΠΟΑ</t>
  </si>
  <si>
    <t>Ν. 3845/2010</t>
  </si>
  <si>
    <t>αίτημα Γ.Λ.Κ.</t>
  </si>
  <si>
    <t>μηνιαία </t>
  </si>
  <si>
    <t>προηγούμενος μήνας</t>
  </si>
  <si>
    <t>1η του επόμενου μήνα</t>
  </si>
  <si>
    <t>16 του επόμενου μήνα</t>
  </si>
  <si>
    <t>Μηνιαία συλλογή οικονομικών στοιχείων (δελτία 1 και 3) των φορέων Γενικής κυβέρνησης του ΥΠ.ΠΟ.Α. στο πλαίσιο του μηχανισμού Στήριξης της Ευρωζώνης και του Δ.Ν.Τ., έλεγχος και συμπλήρωση συγκεντρωτικού πίνακα </t>
  </si>
  <si>
    <t>Μηνιαία καταχώρηση μητρώου δέσμευσης στο portal του Γ.Λ.Κ. του Τακτικού Προϋπολογισμού, Π.Δ.Ε. και των Φορέων του ΥΠ.ΠΟ.Α.</t>
  </si>
  <si>
    <t>15 του επόμενου μήνα</t>
  </si>
  <si>
    <t>Συμπλήρωση ερωτηματολογίου για ετήσια και τριμηνιαία έρευνα Φορέων Γενικής Κυβέρνησης</t>
  </si>
  <si>
    <t>Φορείς Γενικής Κυβέρνησης ΥΠΠΟΑ </t>
  </si>
  <si>
    <t>Ν. 3832/2010</t>
  </si>
  <si>
    <t>αρχές επόμενου από τη λήξη του τριμήνου μήνα  </t>
  </si>
  <si>
    <t>μέσα του μεθεπόμενου από τη λήξη του τριμήνου μήνα / αρχές Αυγούστου για οριστικό προηγούμενου έτους</t>
  </si>
  <si>
    <t>Συμπλήρωση ερωτηματολογίου για Έρευνα διάρθρωσης και κατανομής των αμοιβών</t>
  </si>
  <si>
    <t>Εποπτευόμενοι φορείς</t>
  </si>
  <si>
    <t>ετήσια</t>
  </si>
  <si>
    <t>1η Ιουλίου</t>
  </si>
  <si>
    <t>31η Ιουλίου</t>
  </si>
  <si>
    <t>Συμπλήρωση ερωτηματολογίου για Έρευνα κόστους και κενών θέσεων εργασίας</t>
  </si>
  <si>
    <t>τριμηνιαία</t>
  </si>
  <si>
    <t>προηγούμενο τρίμηνο </t>
  </si>
  <si>
    <t>μέσα στον επόμενο μήνα από λήξη τριμήνου (ποικίλει ανάλογα με το πότε θα  αποσταλεί το σχετικό ερωτηματολόγιο)  </t>
  </si>
  <si>
    <t>15 μέρες μετά την παραλαβή του ερωτηματολογίου</t>
  </si>
  <si>
    <t>Στατιστική καταγραφή  Αναπτυξιακής και Ανθρωπιστικής βοήθειας που παρασχέθηκε από την Ελλάδα (Ποσά εισφορών Ελλάδας σε διεθνείς οργανισμούς)</t>
  </si>
  <si>
    <t>Δ/νση Διεθνών Σχέσεων και Ευρωπαϊκής Ένωσης </t>
  </si>
  <si>
    <t>Ν. 2731/99 όπως τροποποιήθηκε με το ΠΔ 159/2002 </t>
  </si>
  <si>
    <t>αίτημα ΥΠΕΞ</t>
  </si>
  <si>
    <t>μέσα Ιανουαρίου</t>
  </si>
  <si>
    <t> τέλος Ιανουαρίου</t>
  </si>
  <si>
    <t>Καταγραφή και επεξεργασία στατιστικών στοιχείων για κινηματογραφικά εισιτήρια</t>
  </si>
  <si>
    <t>Ελληνικό Κέντρο Κινηματογράφου-Δ/νση Προώθησης (HELLAS FILM)</t>
  </si>
  <si>
    <t>Ν. 3905/2010</t>
  </si>
  <si>
    <t>ενημέρωση Εταιρειών Διανομής και Διεθνών Οργανισμών </t>
  </si>
  <si>
    <t>δύο φορές την εβδομάδα</t>
  </si>
  <si>
    <t>προηγούμενο τετραήμερο</t>
  </si>
  <si>
    <t>2x52 </t>
  </si>
  <si>
    <t>κάθε Δευτέρα και Πέμπτη</t>
  </si>
  <si>
    <t>Καταγραφή και επεξεργασία στατιστικών στοιχείων  για παραγωγή και διανομή κινηματογραφικών ταινιών/ για χαρακτηριστικά κινηματογραφικών αιθουσών /για συνολικές εισπράξεις εισιτήριων.</t>
  </si>
  <si>
    <t>Ελληνικό Κέντρο Κινηματογράφου-Γραφείο Μελετών και Προγραμμάτων  </t>
  </si>
  <si>
    <t>ενημέρωση εθνικών και διεθνών οργανισμών και φορεών</t>
  </si>
  <si>
    <t>1η Ιανουαρίου</t>
  </si>
  <si>
    <t>31η Ιανουαρίου</t>
  </si>
  <si>
    <t>Καταγραφή και επεξεργασία στατιστικών στοιχείων για την πειρατεία (από διωκτικές αρχές) καθώς και για την επιβολή νομικών κυρώσεων (από δικαστήρια) σε θέματα παραβίασης πνευματικής ιδιοκτησίας. </t>
  </si>
  <si>
    <t>Οργανισμός Πνευματικής Ιδιοκτησίας</t>
  </si>
  <si>
    <t> Ν.2121/1993, άρθρο 69  σε συνδυασμό με το ΠΔ 311/1994, με το άρθρο 8 παρ. 13 και 14 του Ν.2557/1997, με το άρθρο 7 παρ. 13 του Ν.2819/2000 καθώς και με το άρθρο 46 παρ. 9 - 13 Ν. 3905/2010 </t>
  </si>
  <si>
    <t>πρωτοβουλία Ο.Π.Ι. για την καταγραφή του φαινομένου της πειρατείας στην Ελλάδα</t>
  </si>
  <si>
    <t>1η Αυγούστου</t>
  </si>
  <si>
    <t>Στατιστικά στοιχεία για την κρατική χρηματοδότηση για Έρευνα και Ανάπτυξη (υπό εκτέλεση έργα προστασίας και αποκατάστασης μνημείων χρηματοδοτούμενα από το ΕΣΠΑ και τον Κρατικό Προϋπολογισμό)</t>
  </si>
  <si>
    <t>Γενική Διεύθυνση Αναστήλωσης, Μουσείων και Τεχνικών Έργων</t>
  </si>
  <si>
    <t>N. 3832/2010, Ευρωπαϊκός Κανονισμός 995/2012</t>
  </si>
  <si>
    <t>αίτημα ΕΚΤ σε συνεργασία με ΕΛΣΤΑΤ</t>
  </si>
  <si>
    <t>Σεπτέμβριος </t>
  </si>
  <si>
    <t>Δεκέμβριος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</si>
</sst>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D/MM/YYYY"/>
  </numFmts>
  <fonts count="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2"/>
      <name val="Arial Greek"/>
      <family val="2"/>
      <charset val="161"/>
    </font>
    <font>
      <b val="true"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color rgb="FF000000"/>
      <name val="Arial Greek"/>
      <family val="2"/>
      <charset val="161"/>
    </font>
    <font>
      <sz val="10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0.7244897959184"/>
    <col collapsed="false" hidden="false" max="2" min="2" style="0" width="18.4744897959184"/>
    <col collapsed="false" hidden="false" max="3" min="3" style="0" width="16.7857142857143"/>
    <col collapsed="false" hidden="false" max="4" min="4" style="0" width="13.2551020408163"/>
    <col collapsed="false" hidden="false" max="6" min="5" style="0" width="11.5204081632653"/>
    <col collapsed="false" hidden="false" max="7" min="7" style="0" width="17.765306122449"/>
    <col collapsed="false" hidden="false" max="8" min="8" style="0" width="11.5204081632653"/>
    <col collapsed="false" hidden="false" max="10" min="9" style="0" width="15.2295918367347"/>
    <col collapsed="false" hidden="false" max="11" min="11" style="0" width="10.719387755102"/>
    <col collapsed="false" hidden="false" max="1025" min="12" style="0" width="11.5204081632653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50.7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</row>
    <row r="4" customFormat="false" ht="14.65" hidden="false" customHeight="false" outlineLevel="0" collapsed="false">
      <c r="A4" s="6" t="s">
        <v>14</v>
      </c>
      <c r="B4" s="7" t="s">
        <v>15</v>
      </c>
      <c r="C4" s="7" t="s">
        <v>16</v>
      </c>
      <c r="D4" s="7" t="s">
        <v>17</v>
      </c>
      <c r="E4" s="8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9" t="s">
        <v>25</v>
      </c>
    </row>
    <row r="5" customFormat="false" ht="38.8" hidden="false" customHeight="false" outlineLevel="0" collapsed="false">
      <c r="A5" s="10" t="s">
        <v>26</v>
      </c>
      <c r="B5" s="8" t="n">
        <v>1</v>
      </c>
      <c r="C5" s="11" t="s">
        <v>27</v>
      </c>
      <c r="D5" s="11" t="s">
        <v>28</v>
      </c>
      <c r="E5" s="12" t="s">
        <v>29</v>
      </c>
      <c r="F5" s="13" t="s">
        <v>30</v>
      </c>
      <c r="G5" s="13" t="s">
        <v>31</v>
      </c>
      <c r="H5" s="13"/>
      <c r="I5" s="13" t="s">
        <v>32</v>
      </c>
      <c r="J5" s="13" t="s">
        <v>33</v>
      </c>
      <c r="K5" s="13" t="n">
        <v>614</v>
      </c>
      <c r="L5" s="14" t="n">
        <v>41863.63</v>
      </c>
    </row>
    <row r="6" customFormat="false" ht="194" hidden="false" customHeight="false" outlineLevel="0" collapsed="false">
      <c r="A6" s="15" t="s">
        <v>34</v>
      </c>
      <c r="B6" s="8" t="n">
        <v>2</v>
      </c>
      <c r="C6" s="12" t="s">
        <v>35</v>
      </c>
      <c r="D6" s="11" t="s">
        <v>28</v>
      </c>
      <c r="E6" s="12" t="s">
        <v>29</v>
      </c>
      <c r="F6" s="13" t="s">
        <v>36</v>
      </c>
      <c r="G6" s="13" t="s">
        <v>37</v>
      </c>
      <c r="H6" s="13" t="n">
        <v>12</v>
      </c>
      <c r="I6" s="13" t="s">
        <v>38</v>
      </c>
      <c r="J6" s="13" t="s">
        <v>39</v>
      </c>
      <c r="K6" s="13" t="n">
        <f aca="false">118+1+360+11</f>
        <v>490</v>
      </c>
      <c r="L6" s="14" t="n">
        <f aca="false">8045.45+68.2+27078+749.98</f>
        <v>35941.63</v>
      </c>
    </row>
    <row r="7" customFormat="false" ht="62.65" hidden="false" customHeight="false" outlineLevel="0" collapsed="false">
      <c r="A7" s="15" t="s">
        <v>40</v>
      </c>
      <c r="B7" s="8" t="n">
        <v>3</v>
      </c>
      <c r="C7" s="12" t="s">
        <v>41</v>
      </c>
      <c r="D7" s="11" t="s">
        <v>28</v>
      </c>
      <c r="E7" s="12" t="s">
        <v>29</v>
      </c>
      <c r="F7" s="13" t="s">
        <v>30</v>
      </c>
      <c r="G7" s="13" t="s">
        <v>31</v>
      </c>
      <c r="H7" s="16"/>
      <c r="I7" s="13" t="s">
        <v>42</v>
      </c>
      <c r="J7" s="13" t="s">
        <v>43</v>
      </c>
      <c r="K7" s="12" t="n">
        <f aca="false">1+5</f>
        <v>6</v>
      </c>
      <c r="L7" s="14" t="n">
        <f aca="false">85+475.15</f>
        <v>560.15</v>
      </c>
    </row>
    <row r="8" customFormat="false" ht="110.4" hidden="false" customHeight="false" outlineLevel="0" collapsed="false">
      <c r="A8" s="10" t="s">
        <v>44</v>
      </c>
      <c r="B8" s="8" t="n">
        <v>4</v>
      </c>
      <c r="C8" s="11" t="s">
        <v>45</v>
      </c>
      <c r="D8" s="11" t="s">
        <v>46</v>
      </c>
      <c r="E8" s="12" t="s">
        <v>29</v>
      </c>
      <c r="F8" s="13" t="s">
        <v>47</v>
      </c>
      <c r="G8" s="13" t="s">
        <v>48</v>
      </c>
      <c r="H8" s="13" t="n">
        <v>4</v>
      </c>
      <c r="I8" s="13" t="s">
        <v>49</v>
      </c>
      <c r="J8" s="13" t="s">
        <v>50</v>
      </c>
      <c r="K8" s="12" t="n">
        <v>12</v>
      </c>
      <c r="L8" s="14" t="n">
        <f aca="false">K8*40</f>
        <v>480</v>
      </c>
    </row>
    <row r="9" customFormat="false" ht="158.2" hidden="false" customHeight="false" outlineLevel="0" collapsed="false">
      <c r="A9" s="10" t="s">
        <v>51</v>
      </c>
      <c r="B9" s="8" t="n">
        <v>5</v>
      </c>
      <c r="C9" s="11" t="s">
        <v>52</v>
      </c>
      <c r="D9" s="11" t="s">
        <v>53</v>
      </c>
      <c r="E9" s="12" t="s">
        <v>54</v>
      </c>
      <c r="F9" s="13" t="s">
        <v>55</v>
      </c>
      <c r="G9" s="13" t="s">
        <v>56</v>
      </c>
      <c r="H9" s="13" t="n">
        <v>12</v>
      </c>
      <c r="I9" s="13" t="s">
        <v>57</v>
      </c>
      <c r="J9" s="13" t="s">
        <v>58</v>
      </c>
      <c r="K9" s="12" t="n">
        <f aca="false">45+199.5</f>
        <v>244.5</v>
      </c>
      <c r="L9" s="14" t="n">
        <f aca="false">1800+17312.9</f>
        <v>19112.9</v>
      </c>
    </row>
    <row r="10" customFormat="false" ht="158.2" hidden="false" customHeight="false" outlineLevel="0" collapsed="false">
      <c r="A10" s="10" t="s">
        <v>59</v>
      </c>
      <c r="B10" s="8" t="n">
        <v>6</v>
      </c>
      <c r="C10" s="11" t="s">
        <v>52</v>
      </c>
      <c r="D10" s="11" t="s">
        <v>53</v>
      </c>
      <c r="E10" s="12" t="s">
        <v>54</v>
      </c>
      <c r="F10" s="13" t="s">
        <v>55</v>
      </c>
      <c r="G10" s="13" t="s">
        <v>56</v>
      </c>
      <c r="H10" s="13" t="n">
        <v>12</v>
      </c>
      <c r="I10" s="13" t="s">
        <v>57</v>
      </c>
      <c r="J10" s="13" t="s">
        <v>58</v>
      </c>
      <c r="K10" s="12" t="n">
        <f aca="false">60+244.5</f>
        <v>304.5</v>
      </c>
      <c r="L10" s="14" t="n">
        <f aca="false">2400+22164.23</f>
        <v>24564.23</v>
      </c>
    </row>
    <row r="11" customFormat="false" ht="158.2" hidden="false" customHeight="false" outlineLevel="0" collapsed="false">
      <c r="A11" s="10" t="s">
        <v>60</v>
      </c>
      <c r="B11" s="8" t="n">
        <v>7</v>
      </c>
      <c r="C11" s="11" t="s">
        <v>52</v>
      </c>
      <c r="D11" s="11" t="s">
        <v>53</v>
      </c>
      <c r="E11" s="12" t="s">
        <v>54</v>
      </c>
      <c r="F11" s="13" t="s">
        <v>55</v>
      </c>
      <c r="G11" s="13" t="s">
        <v>56</v>
      </c>
      <c r="H11" s="13" t="n">
        <v>12</v>
      </c>
      <c r="I11" s="13" t="s">
        <v>57</v>
      </c>
      <c r="J11" s="13" t="s">
        <v>61</v>
      </c>
      <c r="K11" s="12" t="n">
        <f aca="false">45+250.5</f>
        <v>295.5</v>
      </c>
      <c r="L11" s="14" t="n">
        <f aca="false">1800+23129.03</f>
        <v>24929.03</v>
      </c>
    </row>
    <row r="12" customFormat="false" ht="122.35" hidden="false" customHeight="false" outlineLevel="0" collapsed="false">
      <c r="A12" s="10" t="s">
        <v>62</v>
      </c>
      <c r="B12" s="8" t="n">
        <v>8</v>
      </c>
      <c r="C12" s="11" t="s">
        <v>63</v>
      </c>
      <c r="D12" s="11" t="s">
        <v>64</v>
      </c>
      <c r="E12" s="12" t="s">
        <v>29</v>
      </c>
      <c r="F12" s="13" t="s">
        <v>47</v>
      </c>
      <c r="G12" s="13" t="s">
        <v>48</v>
      </c>
      <c r="H12" s="13" t="n">
        <v>4</v>
      </c>
      <c r="I12" s="13" t="s">
        <v>65</v>
      </c>
      <c r="J12" s="13" t="s">
        <v>66</v>
      </c>
      <c r="K12" s="12" t="n">
        <f aca="false">15+110</f>
        <v>125</v>
      </c>
      <c r="L12" s="14" t="n">
        <f aca="false">600+9277.33</f>
        <v>9877.33</v>
      </c>
    </row>
    <row r="13" customFormat="false" ht="50.7" hidden="false" customHeight="false" outlineLevel="0" collapsed="false">
      <c r="A13" s="10" t="s">
        <v>67</v>
      </c>
      <c r="B13" s="8" t="n">
        <v>9</v>
      </c>
      <c r="C13" s="11" t="s">
        <v>68</v>
      </c>
      <c r="D13" s="11" t="s">
        <v>64</v>
      </c>
      <c r="E13" s="12" t="s">
        <v>29</v>
      </c>
      <c r="F13" s="13" t="s">
        <v>69</v>
      </c>
      <c r="G13" s="12" t="s">
        <v>31</v>
      </c>
      <c r="H13" s="17"/>
      <c r="I13" s="12" t="s">
        <v>70</v>
      </c>
      <c r="J13" s="12" t="s">
        <v>71</v>
      </c>
      <c r="K13" s="12" t="n">
        <f aca="false">1+1</f>
        <v>2</v>
      </c>
      <c r="L13" s="14" t="n">
        <f aca="false">155+120.58</f>
        <v>275.58</v>
      </c>
    </row>
    <row r="14" customFormat="false" ht="110.4" hidden="false" customHeight="false" outlineLevel="0" collapsed="false">
      <c r="A14" s="10" t="s">
        <v>72</v>
      </c>
      <c r="B14" s="8" t="n">
        <v>10</v>
      </c>
      <c r="C14" s="11" t="s">
        <v>68</v>
      </c>
      <c r="D14" s="11" t="s">
        <v>64</v>
      </c>
      <c r="E14" s="12" t="s">
        <v>29</v>
      </c>
      <c r="F14" s="12" t="s">
        <v>73</v>
      </c>
      <c r="G14" s="12" t="s">
        <v>74</v>
      </c>
      <c r="H14" s="12" t="n">
        <v>4</v>
      </c>
      <c r="I14" s="12" t="s">
        <v>75</v>
      </c>
      <c r="J14" s="12" t="s">
        <v>76</v>
      </c>
      <c r="K14" s="12" t="n">
        <f aca="false">2+1*4+4+4+8+1.5+1*4+4</f>
        <v>31.5</v>
      </c>
      <c r="L14" s="14" t="n">
        <f aca="false">158+75.22*4+300+251.56+512.16+109+155*4+482.32</f>
        <v>2733.92</v>
      </c>
    </row>
    <row r="15" customFormat="false" ht="86.55" hidden="false" customHeight="false" outlineLevel="0" collapsed="false">
      <c r="A15" s="15" t="s">
        <v>77</v>
      </c>
      <c r="B15" s="8" t="n">
        <v>11</v>
      </c>
      <c r="C15" s="11" t="s">
        <v>78</v>
      </c>
      <c r="D15" s="18" t="s">
        <v>79</v>
      </c>
      <c r="E15" s="12" t="s">
        <v>80</v>
      </c>
      <c r="F15" s="19" t="s">
        <v>69</v>
      </c>
      <c r="G15" s="20" t="s">
        <v>31</v>
      </c>
      <c r="H15" s="21"/>
      <c r="I15" s="20" t="s">
        <v>81</v>
      </c>
      <c r="J15" s="20" t="s">
        <v>82</v>
      </c>
      <c r="K15" s="20" t="n">
        <v>3</v>
      </c>
      <c r="L15" s="14" t="n">
        <v>204.55</v>
      </c>
    </row>
    <row r="16" customFormat="false" ht="62.65" hidden="false" customHeight="false" outlineLevel="0" collapsed="false">
      <c r="A16" s="10" t="s">
        <v>83</v>
      </c>
      <c r="B16" s="8" t="n">
        <v>12</v>
      </c>
      <c r="C16" s="11" t="s">
        <v>84</v>
      </c>
      <c r="D16" s="18" t="s">
        <v>85</v>
      </c>
      <c r="E16" s="12" t="s">
        <v>86</v>
      </c>
      <c r="F16" s="12" t="s">
        <v>87</v>
      </c>
      <c r="G16" s="12" t="s">
        <v>88</v>
      </c>
      <c r="H16" s="12" t="s">
        <v>89</v>
      </c>
      <c r="I16" s="12" t="s">
        <v>90</v>
      </c>
      <c r="J16" s="12" t="s">
        <v>90</v>
      </c>
      <c r="K16" s="12" t="n">
        <v>104</v>
      </c>
      <c r="L16" s="14" t="n">
        <v>8560.15</v>
      </c>
    </row>
    <row r="17" customFormat="false" ht="134.3" hidden="false" customHeight="false" outlineLevel="0" collapsed="false">
      <c r="A17" s="10" t="s">
        <v>91</v>
      </c>
      <c r="B17" s="8" t="n">
        <v>13</v>
      </c>
      <c r="C17" s="11" t="s">
        <v>92</v>
      </c>
      <c r="D17" s="18" t="s">
        <v>85</v>
      </c>
      <c r="E17" s="12" t="s">
        <v>93</v>
      </c>
      <c r="F17" s="12" t="s">
        <v>69</v>
      </c>
      <c r="G17" s="12" t="s">
        <v>31</v>
      </c>
      <c r="H17" s="12"/>
      <c r="I17" s="12" t="s">
        <v>94</v>
      </c>
      <c r="J17" s="12" t="s">
        <v>95</v>
      </c>
      <c r="K17" s="12" t="n">
        <v>15</v>
      </c>
      <c r="L17" s="14" t="n">
        <v>1079.19</v>
      </c>
    </row>
    <row r="18" customFormat="false" ht="194" hidden="false" customHeight="false" outlineLevel="0" collapsed="false">
      <c r="A18" s="22" t="s">
        <v>96</v>
      </c>
      <c r="B18" s="8" t="n">
        <v>14</v>
      </c>
      <c r="C18" s="11" t="s">
        <v>97</v>
      </c>
      <c r="D18" s="11" t="s">
        <v>98</v>
      </c>
      <c r="E18" s="12" t="s">
        <v>99</v>
      </c>
      <c r="F18" s="12" t="s">
        <v>69</v>
      </c>
      <c r="G18" s="12" t="s">
        <v>31</v>
      </c>
      <c r="H18" s="12"/>
      <c r="I18" s="23" t="s">
        <v>94</v>
      </c>
      <c r="J18" s="23" t="s">
        <v>100</v>
      </c>
      <c r="K18" s="12" t="n">
        <v>30</v>
      </c>
      <c r="L18" s="14" t="n">
        <v>2086.4</v>
      </c>
    </row>
    <row r="19" customFormat="false" ht="146.25" hidden="false" customHeight="false" outlineLevel="0" collapsed="false">
      <c r="A19" s="24" t="s">
        <v>101</v>
      </c>
      <c r="B19" s="25" t="n">
        <v>15</v>
      </c>
      <c r="C19" s="26" t="s">
        <v>102</v>
      </c>
      <c r="D19" s="26" t="s">
        <v>103</v>
      </c>
      <c r="E19" s="26" t="s">
        <v>104</v>
      </c>
      <c r="F19" s="27" t="s">
        <v>69</v>
      </c>
      <c r="G19" s="27" t="s">
        <v>31</v>
      </c>
      <c r="H19" s="28"/>
      <c r="I19" s="26" t="s">
        <v>105</v>
      </c>
      <c r="J19" s="26" t="s">
        <v>106</v>
      </c>
      <c r="K19" s="26" t="n">
        <v>10</v>
      </c>
      <c r="L19" s="29" t="n">
        <v>681</v>
      </c>
    </row>
  </sheetData>
  <mergeCells count="2">
    <mergeCell ref="A1:L1"/>
    <mergeCell ref="A2:L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2016-07-18T10:06:19Z</dcterms:created>
  <dc:language>el-GR</dc:language>
  <dcterms:modified xsi:type="dcterms:W3CDTF">2016-07-18T10:10:59Z</dcterms:modified>
  <cp:revision>2</cp:revision>
</cp:coreProperties>
</file>