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6" activeTab="7"/>
  </bookViews>
  <sheets>
    <sheet name="Τ. Π._2016_ΣΥΝΟΛΟ_ΘΕΜΑΤ_ΑΞΟΝΕΣ " sheetId="1" r:id="rId1"/>
    <sheet name="Τ. Π._2016_ΘΕΜΑΤΙΚΟΙ ΑΞΟΝΕΣ (1)" sheetId="2" r:id="rId2"/>
    <sheet name="Τ. Π._2016_ΘΕΜΑΤΙΚΟΙ ΑΞΟΝΕΣ (2)" sheetId="3" r:id="rId3"/>
    <sheet name="Τ. Π._2016_ΘΕΜΑΤΙΚΟΙ ΑΞΟΝΕΣ (3)" sheetId="4" r:id="rId4"/>
    <sheet name="Τ. Π._2016_ΘΕΜΑΤΙΚΟΙ ΑΞΟΝΕΣ (4)" sheetId="5" r:id="rId5"/>
    <sheet name="Τ. Π._2016_ΘΕΜΑΤΙΚΟΙ ΑΞΟΝΕΣ (5)" sheetId="6" r:id="rId6"/>
    <sheet name="Τ.Π._2016_ΧΡΗΜΑΤΟΔΟΤΗΣΕΙΣ" sheetId="7" r:id="rId7"/>
    <sheet name="ΣΥΝΕΧΙΖΟΜΕΝΑ_2016_ΘΕΜ_ΑΞΟΝΑΣ(1)" sheetId="8" r:id="rId8"/>
    <sheet name="ΣΥΝΕΧΙΖΟΜΕΝΑ_2016_ΘΕΜ_ΑΞΟΝΑΣ(2)" sheetId="9" r:id="rId9"/>
    <sheet name="ΣΥΝΕΧΙΖΟΜΕΝΑ_2015_ΘΕΜ_ΑΞΟΝΑΣ(3)" sheetId="10" r:id="rId10"/>
    <sheet name="ΣΥΝΕΧΙΖΟΜΕΝΑ_2016_ΘΕΜ_ΑΞΟΝΑΣ(4)" sheetId="11" r:id="rId11"/>
    <sheet name="ΣΥΝΕΧΙΖΟΜΕΝΑ_2016_ΘΕΜ_ΑΞΟΝΑΣ(5)" sheetId="12" r:id="rId12"/>
  </sheets>
  <definedNames>
    <definedName name="Excel_BuiltIn_Print_Titles" localSheetId="7">'ΣΥΝΕΧΙΖΟΜΕΝΑ_2016_ΘΕΜ_ΑΞΟΝΑΣ(1)'!$A$1:$IS$3</definedName>
    <definedName name="Excel_BuiltIn_Print_Titles" localSheetId="6">'Τ.Π._2016_ΧΡΗΜΑΤΟΔΟΤΗΣΕΙΣ'!$A$1:$IS$3</definedName>
    <definedName name="_xlnm.Print_Titles" localSheetId="9">'ΣΥΝΕΧΙΖΟΜΕΝΑ_2015_ΘΕΜ_ΑΞΟΝΑΣ(3)'!$1:$3</definedName>
    <definedName name="_xlnm.Print_Titles" localSheetId="7">'ΣΥΝΕΧΙΖΟΜΕΝΑ_2016_ΘΕΜ_ΑΞΟΝΑΣ(1)'!$1:$3</definedName>
    <definedName name="_xlnm.Print_Titles" localSheetId="8">'ΣΥΝΕΧΙΖΟΜΕΝΑ_2016_ΘΕΜ_ΑΞΟΝΑΣ(2)'!$1:$3</definedName>
    <definedName name="_xlnm.Print_Titles" localSheetId="10">'ΣΥΝΕΧΙΖΟΜΕΝΑ_2016_ΘΕΜ_ΑΞΟΝΑΣ(4)'!$1:$3</definedName>
    <definedName name="_xlnm.Print_Titles" localSheetId="11">'ΣΥΝΕΧΙΖΟΜΕΝΑ_2016_ΘΕΜ_ΑΞΟΝΑΣ(5)'!$1:$3</definedName>
    <definedName name="_xlnm.Print_Titles" localSheetId="1">'Τ. Π._2016_ΘΕΜΑΤΙΚΟΙ ΑΞΟΝΕΣ (1)'!$1:$3</definedName>
    <definedName name="_xlnm.Print_Titles" localSheetId="2">'Τ. Π._2016_ΘΕΜΑΤΙΚΟΙ ΑΞΟΝΕΣ (2)'!$1:$3</definedName>
    <definedName name="_xlnm.Print_Titles" localSheetId="3">'Τ. Π._2016_ΘΕΜΑΤΙΚΟΙ ΑΞΟΝΕΣ (3)'!$1:$3</definedName>
    <definedName name="_xlnm.Print_Titles" localSheetId="4">'Τ. Π._2016_ΘΕΜΑΤΙΚΟΙ ΑΞΟΝΕΣ (4)'!$1:$3</definedName>
    <definedName name="_xlnm.Print_Titles" localSheetId="5">'Τ. Π._2016_ΘΕΜΑΤΙΚΟΙ ΑΞΟΝΕΣ (5)'!$1:$3</definedName>
    <definedName name="_xlnm.Print_Titles" localSheetId="0">'Τ. Π._2016_ΣΥΝΟΛΟ_ΘΕΜΑΤ_ΑΞΟΝΕΣ '!$1:$4</definedName>
    <definedName name="_xlnm.Print_Titles" localSheetId="6">'Τ.Π._2016_ΧΡΗΜΑΤΟΔΟΤΗΣΕΙΣ'!$1:3</definedName>
  </definedNames>
  <calcPr fullCalcOnLoad="1"/>
</workbook>
</file>

<file path=xl/sharedStrings.xml><?xml version="1.0" encoding="utf-8"?>
<sst xmlns="http://schemas.openxmlformats.org/spreadsheetml/2006/main" count="561" uniqueCount="155">
  <si>
    <t>ΔΗΜΟΣ ΒΑΡΗΣ-ΒΟΥΛΑΣ-ΒΟΥΛΙΑΓΜΕΝΗΣ
ΤΕΧΝΙΚΟ ΠΡΟΓΡΑΜΜΑ 2016</t>
  </si>
  <si>
    <t>ΠΡΟΫΠΟΛΟΓΙΣΜΟΣ ΕΤΟΥΣ 2016</t>
  </si>
  <si>
    <t>ΑΞΟΝΑΣ 1</t>
  </si>
  <si>
    <t>ΦΥΣΙΚΟ ΚΑΙ ΟΙΚΙΣΤΙΚΟ ΠΕΡΙΒΑΛΛΟΝ ΣΤΟ ΔΗΜΟ</t>
  </si>
  <si>
    <t>ΑΞΟΝΑΣ 2</t>
  </si>
  <si>
    <t>ΛΕΙΤΟΥΡΓΙΑ ΤΗΣ ΠΟΛΗΣ- ΣΥΝΘΗΚΕΣ ΔΙΑΒΙΩΣΗΣ ΚΑΙ ΠΟΙΟΤΗΤΑ ΖΩΗΣ ΣΤΟ ΔΗΜΟ</t>
  </si>
  <si>
    <t>ΑΞΟΝΑΣ 3</t>
  </si>
  <si>
    <t>ΚΟΙΝΩΝΙΚΗ ΜΕΡΙΜΝΑ - ΥΓΕΙΑ- ΠΑΙΔΕΙΑ - ΑΘΛΗΤΙΣΜΟΣ &amp; ΠΟΛΙΤΙΣΜΟΣ</t>
  </si>
  <si>
    <t>ΑΞΟΝΑΣ 4</t>
  </si>
  <si>
    <t>ΤΟΠΙΚΗ ΑΝΑΠΤΥΞΗ ΚΑΙ ΑΠΑΣΧΟΛΗΣΗ</t>
  </si>
  <si>
    <t>ΑΞΟΝΑΣ 5</t>
  </si>
  <si>
    <t>ΟΡΓΑΝΩΣΗ ΚΑΙ ΔΙΟΙΚΗΣΗ ΤΟΥ ΔΗΜΟΥ ΚΑΙ ΝΠΔΔ</t>
  </si>
  <si>
    <t>ΑΞΟΝΑΣ 6</t>
  </si>
  <si>
    <t>ΧΡΗΜΑΤΟΔΟΤΗΣΕΙΣ</t>
  </si>
  <si>
    <t>ΓΕΝΙΚΟ ΣΥΝΟΛΟ</t>
  </si>
  <si>
    <t>ΣΥΝΟΛΟ ΝΕΩΝ ΕΡΓΩΝ ΚΑΙ ΜΕΛΕΤΩΝ 2016</t>
  </si>
  <si>
    <t>ΚΑΤΑ ΠΗΓΗ ΧΡΗΜΑΤΟΔΟΤΗΣΗΣ</t>
  </si>
  <si>
    <t>ΕΡΓΑ - ΙΔΙΟΙ ΠΟΡΟΙ</t>
  </si>
  <si>
    <t>ΜΕΛΕΤΕΣ - ΙΔΙΟΙ ΠΟΡΟΙ</t>
  </si>
  <si>
    <t>ΑΝΤΑΠΟΔΟΤΙΚA ΕΡΓΑ</t>
  </si>
  <si>
    <t>ΕΣΠΑ</t>
  </si>
  <si>
    <t>ΣΑΤΑ</t>
  </si>
  <si>
    <t>ΣΥΝΟΛΟ ΣΥΝΕΧΙΖΟΜΕΝΩΝ  ΕΡΓΩΝ ΚΑΙ ΜΕΛΕΤΩΝ</t>
  </si>
  <si>
    <t>ΚΑΤΆ ΠΗΓΗ ΧΡΗΜΑΤΟΔΟΤΗΣΗΣ</t>
  </si>
  <si>
    <t>ΧΡΗΜΑΤΟΔΟΤΗΣΗ ΠΕΡΙΦΕΡΕΙΑΣ</t>
  </si>
  <si>
    <t>ΟΣΚ</t>
  </si>
  <si>
    <t>ΔΑΝΕΙΟ</t>
  </si>
  <si>
    <t>ΓΕΝΙΚΟ ΣΥΝΟΛΟ ΤΕΧΝΙΚΟΥ ΠΡΟΓΡΑΜΜΑΤΟΣ ΕΤΟΥΣ 2016</t>
  </si>
  <si>
    <t>Α/Α</t>
  </si>
  <si>
    <t>ΕΙΔΟΣ</t>
  </si>
  <si>
    <t>ΠΕΡΙΓΡΑΦΗ</t>
  </si>
  <si>
    <t>ΔΙΕΥΘΥΝΣΗ</t>
  </si>
  <si>
    <t>ΠΟΣΟ (€)</t>
  </si>
  <si>
    <t>Π/Υ 2016</t>
  </si>
  <si>
    <t>Π/Υ 2017</t>
  </si>
  <si>
    <t>ΧΡΗΜΑΤΟΔΟΤΗΣΗ</t>
  </si>
  <si>
    <t>ΠΑΡΑΤΗΡΗΣΕΙΣ</t>
  </si>
  <si>
    <t>1.1</t>
  </si>
  <si>
    <t>ΕΡΓΟ</t>
  </si>
  <si>
    <t>ΚΑΤΑΣΚΕΥΗ ΕΞΩΤΕΡΙΚΩΝ ΔΙΑΚΛΑΔΩΣΕΩΝ ΑΠΟΧΕΤΕΥΤΙΚΟΥ ΔΙΚΤΥΟΥ ΑΚΑΘΑΡΤΩΝ</t>
  </si>
  <si>
    <t>Τ.Υ</t>
  </si>
  <si>
    <t>ΑΝΤΑΠΟΔΟΤΙΚΟ</t>
  </si>
  <si>
    <t>1.2</t>
  </si>
  <si>
    <t>ΚΑΤΑΣΚΕΥΗ ΑΓΩΓΟΥ ΑΠΟΧΕΤΕΥΣΗΣ ΕΠΙ ΤΗΣ ΟΔΟΥ ΑΠΟΛΛΩΝΟΣ Δ.Ε. ΒΟΥΛΙΑΓΜΕΝΗΣ</t>
  </si>
  <si>
    <t>1.3</t>
  </si>
  <si>
    <t>ΚΑΤΑΣΚΕΥΗ ΑΠΟΚΕΝΤΡΩΜΕΝΩΝ ΕΓΚΑΤΑΣΤΑΣΕΩΝ ΔΙΑΧΕΙΡΙΣΗΣ ΑΠΟΡΡΙΜΑΤΩΝ- Α' ΦΑΣΗ</t>
  </si>
  <si>
    <t>ΚΑΘΑΡΙΟΤΗΤΑΣ</t>
  </si>
  <si>
    <t>1.4</t>
  </si>
  <si>
    <t>ΚΑΤΑΣΚΕΥΗ ΣΥΝΕΡΓΕΙΟΥ ΟΧΗΜΑΤΩΝ</t>
  </si>
  <si>
    <t>1.5</t>
  </si>
  <si>
    <t>ΜΕΛΕΤΗ</t>
  </si>
  <si>
    <t>ΣΥΝΤΑΞΗ ΤΟΠΟΓΡΑΦΙΚΩΝ ΔΙΑΓΡΑΜΜΑΤΩΝ</t>
  </si>
  <si>
    <t>Υ.ΔΟΜ</t>
  </si>
  <si>
    <t>ΙΔΙΟΙ ΠΟΡΟΙ</t>
  </si>
  <si>
    <t>1.6</t>
  </si>
  <si>
    <t>ΜΕΛΕΤΗ ΧΩΡΟΘΕΤΗΣΗΣ ΚΑΙ ΛΕΙΤΟΥΡΓΙΑΣ ΑΠΟΚΕΝΤΡΩΜΕΝΩΝ ΕΓΚΑΤΑΣΤΑΣΕΩΝ ΔΙΑΧΕΙΡΙΣΗΣ ΑΠΟΡΡΙΜΑΤΩΝ</t>
  </si>
  <si>
    <t>1.7</t>
  </si>
  <si>
    <t>ΜΕΛΕΤΗ ΟΜΒΡΙΩΝ ΥΔΑΤΩΝ ΠΕΡΙΟΧΩΝ ΤΟΥ ΔΗΜΟΥ</t>
  </si>
  <si>
    <t>1.8</t>
  </si>
  <si>
    <t>ΣΥΝΤΑΞΗ ΠΕΡΙΒΑΛΛΟΝΤΙΚΗΣ ΜΕΛΕΤΗΣ ΠΡΟΣΤΑΣΙΑΣ ΤΟΥ ΛΟΦΟΥ ΤΑΣΣΙΑΝΗΣ</t>
  </si>
  <si>
    <t>1.9</t>
  </si>
  <si>
    <t>ΤΡΟΠΟΠΟΙΗΣΕΙΣ ΡΥΜΟΤΟΜΙΚΟΥ ΣΧΕΔΙΟΥ ΚΑΤΑ ΜΗΚΟΣ ΤΗΣ ΛΕΩΦ. ΒΑΡΗΣ - ΚΟΡΩΠΙΟΥ</t>
  </si>
  <si>
    <t>ΑΝΤΑΠΟΔΟΤΙΚA ΕΡΓΑ - ΜΕΛΕΤΕΣ</t>
  </si>
  <si>
    <t>ΣΥΝΟΛΟ Π/Υ 2016 ΝΕΩΝ ΕΡΓΩΝ ΚΑΙ ΜΕΛΕΤΩΝ  1ου ΑΞΟΝΑ :</t>
  </si>
  <si>
    <t>2.1</t>
  </si>
  <si>
    <t>ΑΝΑΚΑΤΑΣΚΕΥΕΣ ΔΗΜΟΤΙΚΩΝ ΚΤΙΡΙΩΝ</t>
  </si>
  <si>
    <t>Τ.Υ.</t>
  </si>
  <si>
    <t>2.2</t>
  </si>
  <si>
    <t>ΗΛΕΚΤΡΟΦΩΤΙΣΜΟΣ ΚΟΙΝΟΧΡΗΣΤΩΝ ΧΩΡΩΝ</t>
  </si>
  <si>
    <t>2.3</t>
  </si>
  <si>
    <t>ΑΝΑΠΛΑΣΗ ΠΛΑΤΕΙΑΣ ΝΥΜΦΩΝ ΣΤΗ ΒΟΥΛΙΑΓΜΕΝΗ</t>
  </si>
  <si>
    <t>2.4</t>
  </si>
  <si>
    <t>ΑΡΔΕΥΣΗ ΚΟΙΝΟΧΡΗΣΤΩΝ ΧΩΡΩΝ ΑΠΟ ΓΕΩΤΡΗΣΕΙΣ</t>
  </si>
  <si>
    <t>ΠΕΡΙΒΑΛΛΟΝΤΟΣ</t>
  </si>
  <si>
    <t>2.5</t>
  </si>
  <si>
    <t>ΑΝΑΔΕΙΞΗ ΑΡΧΑΙΟΛΟΓΙΚΩΝ ΧΩΡΩΝ</t>
  </si>
  <si>
    <t>2.6</t>
  </si>
  <si>
    <t>ΥΛΟΠΟΙΗΣΗ ΚΥΚΛΟΦΟΡΙΑΚΩΝ ΡΥΘΜΙΣΕΩΝ</t>
  </si>
  <si>
    <t>2.7</t>
  </si>
  <si>
    <t>ΥΛΙΚΟΤΕΧΝΙΚΕΣ ΠΑΡΕΜΒΑΣΕΙΣ ΑΛΙΕΥΤΙΚΟΥ ΚΑΤΑΦΥΓΙΟΥ ΒΑΡΚΙΖΑΣ</t>
  </si>
  <si>
    <t>2.8</t>
  </si>
  <si>
    <t>ΑΝΤΙΣΤΗΡΙΞΗ ΟΔΟΥ ΤΕΠΕΛΕΝΙΟΥ</t>
  </si>
  <si>
    <t>2.9</t>
  </si>
  <si>
    <t>ΔΗΜΟΤΙΚΗ ΟΔΟΠΟΙΙΑ- ΚΑΤΑΣΚΕΥΗ ΣΥΝΤΗΡΗΣΗ ΟΔΩΝ- ΕΠΙΣΚΕΗ ΤΣΙΜΕΝΤΟΔΡΟΜΩΝ</t>
  </si>
  <si>
    <t>ΣΥΝΟΛΟ Π/Υ 2015 ΝΕΩΝ ΕΡΓΩΝ ΚΑΙ ΜΕΛΕΤΩΝ  2ου ΑΞΟΝΑ:</t>
  </si>
  <si>
    <t>3.1</t>
  </si>
  <si>
    <t>ΣΥΝΤΗΡΗΣΗ - ΑΝΑΚΑΤΑΣΚΕΥΕΣ ΣΧΟΛΙΚΩΝ ΣΥΓΚΡΟΤΗΜΑΤΩΝ</t>
  </si>
  <si>
    <t>3.2</t>
  </si>
  <si>
    <t>ΣΤΑΤΙΚΗ ΕΝΙΣΧΥΣΗ 1ου ΔΗΜΟΤΙΚΟΥ ΣΧΟΛΕΙΟΥ ΒΑΡΗΣ</t>
  </si>
  <si>
    <t>3.3</t>
  </si>
  <si>
    <t>ΚΑΤΑΣΚΕΥΗ ΑΘΛΗΤΙΚΩΝ ΕΓΚΑΤΑΣΤΑΣΕΩΝ ΣΤΟ  Ο.Τ.9 ΔΙΛΟΦΟΥ ΒΑΡΗΣ</t>
  </si>
  <si>
    <t>3.4</t>
  </si>
  <si>
    <t>ΚΑΤΑΣΚΕΥΗ ΑΘΛΗΤΙΚΩΝ ΧΩΡΩΝ</t>
  </si>
  <si>
    <t>3.5</t>
  </si>
  <si>
    <t>ΚΑΤΑΣΚΕΥΗ ΚΟΛΥΜΒΗΤΗΡΙΟΥ ΜΗΛΑΔΕΖΑΣ</t>
  </si>
  <si>
    <t>3.6</t>
  </si>
  <si>
    <t>ΥΛΙΚΟΤΕΧΝΙΚΕΣ ΠΑΡΕΜΒΑΣΕΙΣ ΓΗΠΕΔΟΥ ΑΡΗ ΒΟΥΛΑΣ</t>
  </si>
  <si>
    <t>3.7</t>
  </si>
  <si>
    <t>ΑΝΑΚΑΤΑΣΚΕΥΗ ΤΜΗΜΑΤΟΣ ΑΘΛΗΤΙΚΟΥ ΚΕΝΤΡΟΥ ΒΟΥΛΑΣ</t>
  </si>
  <si>
    <t>3.8</t>
  </si>
  <si>
    <t>ΜΕΛΕΤΗ ΑΝΑΠΛΑΣΗΣ ΑΘΛΗΤΙΚΟΥ ΚΕΝΤΡΟΥ ΒΟΥΛΑΣ</t>
  </si>
  <si>
    <t>ΣΥΝΕΧΙΖΟΜΕΝΟ</t>
  </si>
  <si>
    <t>ΑΝΤΑΠΟΔΟΤΙΚA ΕΡΓΑ -ΜΕΛΕΤΕΣ</t>
  </si>
  <si>
    <t>ΣΥΝΟΛΟ Π/Υ 2016 ΝΕΩΝ ΕΡΓΩΝ ΚΑΙ ΜΕΛΕΤΩΝ  3ου ΑΞΟΝΑ:</t>
  </si>
  <si>
    <t>4.1</t>
  </si>
  <si>
    <t>ΜΕΛΕΤΗ ΔΗΜΙΟΥΡΓΙΑΣ ΔΗΜΟΤΙΚΗΣ ΕΚΠΑΙΔΕΥΤΙΚΗΣ ΔΟΜΗΣ ΜΕ ΚΑΤΕΥΘΥΝΣΗ ΤΟΝ ΤΟΥΡΙΣΜΟ ΚΑΙ ΤΗ ΝΑΥΤΙΛΙΑ</t>
  </si>
  <si>
    <t>4.2</t>
  </si>
  <si>
    <t>ΜΕΛΕΤΗ ΓΙΑ ΤΗ ΔΗΜΙΟΥΡΓΙΑ ΕΝΑΛΛΑΚΤΙΚΩΝ ΜΟΡΦΩΝ ΤΟΥΡΙΣΤΙΚΗΣ ΑΝΑΠΤΥΞΗΣ 12μηνης ΔΙΑΡΚΕΙΑΣ</t>
  </si>
  <si>
    <t>ΣΥΝΟΛΟ Π/Υ 2015 ΝΕΩΝ ΕΡΓΩΝ ΚΑΙ ΜΕΛΕΤΩΝ  4ου ΑΞΟΝΑ :</t>
  </si>
  <si>
    <t>ΣΥΝΟΛΟ Π/Υ 2015 ΝΕΩΝ ΕΡΓΩΝ ΚΑΙ ΜΕΛΕΤΩΝ  5ου ΑΞΟΝΑ:</t>
  </si>
  <si>
    <t>ΧΡΗΜΑΤΟΔΟΤΗΣΗ - ΥΛΟΠΟΙΗΣΗ ΑΠΟ ΠΕΡΙΦΕΡΕΙΑ</t>
  </si>
  <si>
    <t>ΠΟΣΟ 2016</t>
  </si>
  <si>
    <t>6.1</t>
  </si>
  <si>
    <t>ΔΙΕΥΘΕΤΗΣΗ ΟΜΒΡΙΩΝ ΥΔΑΤΩΝ ΠΕΡΙΟΧΗΣ ΜΗΛΑΔΕΖΑΣ Δ.Ε. ΒΑΡΗΣ</t>
  </si>
  <si>
    <t>6.2</t>
  </si>
  <si>
    <t>ΜΕΛΕΤΗ ΟΡΙΟΘΕΤΗΣΗΣ &amp; ΔΙΕΥΘΕΤΗΣΗΣ ΡΕΜΑΤΟΣ ΧΕΡΩΜΑΤΟΣ / ΜΗΛΑΔΕΖΑΣ ΒΑΡΗΣ ΚΑΙ  ΠΕΜΑΤΟΣ ΛΥΚΟΡΕΜΑΤΟΣ ΒΟΥΛΑΣ ΚΑΙ ΜΕΛΕΤΗ ΑΠΟΡΡΟΗΣ ΟΜΒΡΙΩΝ ΣΤΙΣ ΠΕΡΙΟΧΕΣ ΑΥΤΕΣ</t>
  </si>
  <si>
    <t>ΑΝΤΑΠΟΔΟΤΙΚA ΕΡΓΑ-ΜΕΛΕΤΕΣ</t>
  </si>
  <si>
    <t>ΘΗΣΕΑΣ</t>
  </si>
  <si>
    <t>ΣΥΝΕΧΙΖΟΜΕΝΑ ΕΡΓΑ &amp; ΜΕΛΕΤΕΣ ΒΑΡΗΣ-ΒΟΥΛΑΣ-ΒΟΥΛΙΑΓΜΕΝΗΣ 2016</t>
  </si>
  <si>
    <t>ΚΑΤΑΣΚΕΥΗ ΡΑΜΠΑΣ ΣΤΑΘΜΟΥ ΜΕΤΑΦΟΡΤΩΣΗΣ ΣΤΟ ΕΛΛΗΝΙΚΟ</t>
  </si>
  <si>
    <t>ΣΥΝΕΧΙΖΟΜΕΝΟ</t>
  </si>
  <si>
    <t>ΜΕΛΕΤΗ ΠΕΡΙΒΑΛΛΟΝΤΙΚΗΣ ΑΔΕΙΟΔΟΤΗΣΗΣ ΣΥΝΕΡΓΕΙΟΥ ΟΧΗΜΑΤΩΝ – ΣΥΜΜΟΡΦΩΣΗ ΜΕ ΤΗΝ ΠΕΡΙΒΑΛΛΟΝΤΙΚΗ ΝΟΜΟΘΕΣΙΑ</t>
  </si>
  <si>
    <t>ΜΕΛΕΤΗ ΠΕΡΙΒΑΛΛΟΝΤΙΚΩΝ ΕΠΙΠΤΩΣΕΩΝ ΓΙΑ ΤΗ ΛΕΙΤΟΥΡΓΙΑ ΧΩΡΟΥ ΕΝΑΠΟΘΕΣΗΣ ΚΛΑΔΕΜΑΤΩΝ – ΣΥΜΜΟΡΦΩΣΗ ΜΕ ΤΗΝ ΠΕΡΙΒΑΛΛΟΝΤΙΚΗ ΝΟΜΟΘΕΣΙΑ</t>
  </si>
  <si>
    <t>ΜΕΛΕΤΗ ΠΕΡΙΒΑΛΛΟΝΤΙΚΩΝ ΕΠΙΠΤΩΣΕΩΝ  ΣΤΑΘΜΟΥ ΜΕΤΑΦΟΡΤΩΣΗ ΑΠΟΡΡΙΜΜΑΤΩΝ ΒΑΡΗΣ ΒΟΥΛΑΣ ΒΟΥΛΙΑΓΜΕΝΗΣ – ΣΥΜΜΟΡΦΩΣΗ ΜΕ ΤΗΝ ΠΕΡΙΒΑΛΛΟΝΤΙΚΗ ΝΟΜΟΘΕΣΙΑ</t>
  </si>
  <si>
    <t>ΜΕΛΕΤΗ ΓΙΑ ΤΗ ΣΥΛΛΟΓΗ ΚΑΙ ΜΕΤΑΦΟΡΑ ΜΗ ΕΠΙΚΙΝΔΥΝΩΝ ΣΤΕΡΕΩΝ ΑΠΟΒΛΗΤΩΝ ΑΔΕΙΑ ΔΙΑΧΕΙΡΙΣΗΣ ΣΥΜΦΩΝΑ  ΜΕ ΤΗΝ ΠΕΡΙΒΑΛΛΟΝΤΙΚΗ ΝΟΜΟΘΕΣΙΑ</t>
  </si>
  <si>
    <t>ΥΠΟΣΤΗΡΙΞΗ ΟΛΟΚΛΗΡΩΣΗΣ ΤΗΣ ΔΙΑΔΙΚΑΣΙΑΣ ΝΟΜΙΜΟΠΟΙΗΣΗΣ ΑΥΘΑΙΡΕΤΩΝ ΚΑΤΑΣΚΕΥΩΝ ΕΝΤΟΣ ΓΡΑΜΜΗΣ ΠΑΡΑΛΙΑΣ ΚΑΙ ΑΙΓΙΑΛΟΥ</t>
  </si>
  <si>
    <t>ΚΤΗΜΑΤΟΓΡΑΦΗΣΗ - ΠΟΛΕΟΔΟΜΗΣΗ - ΠΡΑΞΗ ΕΦΑΡΜΟΓΗΣ ΕΠΕΚΤΑΣΗΣ ΣΧΕΔΙΟΥ ΠΟΛΕΩΣ ΣΕ ΟΙΚΙΣΤΙΚΕΣ ΠΕΡΙΟΧΕΣ Α &amp; Β ΚΑΤΟΙΚΙΑΣ ΕΝΤΟΣ Γ.Π.Σ. ΔΗΜΟΥ ΒΑΡΗΣ</t>
  </si>
  <si>
    <t>ΠΟΛΕΟΔΟΜΙΚΗ ΜΕΛΕΤΗ ΤΡΟΠΟΠΟΙΗΣΕΩΝ ΣΤΗΝ ΠΕΡΙΟΧΗ ΛΑΘΟΥΡΙΖΑΣ ΤΟΥ ΔΗΜΟΥ ΒΑΡΗΣ</t>
  </si>
  <si>
    <t>ΠΟΛΕΟΔΟΜΙΚΗ ΜΕΛΕΤΗ ΕΠΕΚΤΑΣΕΩΝ ΣΤΗΝ ΠΕΡΙΟΧΗ ΛΑΘΟΥΡΙΖΑΣ ΤΟΥ ΔΗΜΟΥ ΒΑΡΗΣ</t>
  </si>
  <si>
    <t>1.10</t>
  </si>
  <si>
    <t>ΜΕΛΕΤΗ ΤΡΟΠΟΠΟΙΗΣΗΣ ΡΥΜΟΤΟΜΙΚΟΥ ΣΧΕΔΙΟΥ ΟΔΩΝ ΠΟΣΕΙΔΩΝΟΣ - ΒΑΣ. ΠΑΥΛΟΥ</t>
  </si>
  <si>
    <t>1.11</t>
  </si>
  <si>
    <t>ΜΕΛΕΤΗ ΟΜΒΡΙΩΝ ΠΕΡΙΟΧΗΣ ΠΑΝΟΡΑΜΑΤΟΣ</t>
  </si>
  <si>
    <t>1.12</t>
  </si>
  <si>
    <t>ΠΟΛΕΟΔΟΜΙΚΗ ΜΕΛΕΤΗ ΕΝΤΑΞΗΣ ΣΤΟ ΣΧΕΔΙΟ ΕΚΤΟΣ ΣΧΕΔΙΟΥ ΠΕΡΙΟΧΩΝ α. ΔΕΡΒΕΝΑΚΙΩΝ - ΠΡΟΟΔΟΥ- Λ. ΒΟΥΛΙΑΓΜΕΝΗΣ β. ΗΦΑΙΣΤΟΥ - Λ. ΒΑΡΗΣ- Λ. ΚΑΡΑΜΑΝΛΗ</t>
  </si>
  <si>
    <t>ANAKAΤΑΣΚΕΥΗ ΠΑΙΔΙΚΩΝ ΧΑΡΩΝ ΤΟΥ ΔΗΜΟΥ</t>
  </si>
  <si>
    <t>ΚΑΤΑΣΚΕΥΕΣ - ΑΝΑΚΑΤΑΣΚΕΥΕΣ ΠΕΖΟΔΡΟΜΙΩΝ</t>
  </si>
  <si>
    <t>ΑΝΑΠΛΑΣΗ ΔΗΜΟΤΙΚΩΝ  ΚΟΙΜΗΤΗΡΙΩΝ</t>
  </si>
  <si>
    <t>AΝΑΚΑΤΑΣΚΕΥΗ ΠΛΑΤΕΙΑΣ ΒΑΡΚΙΖΑΣ</t>
  </si>
  <si>
    <t>ΑΝΑΠΛΑΣΗ ΠΛΑΤΕΙΑΣ ΖΗΣΙΜΟΠΟΥΛΟΥ</t>
  </si>
  <si>
    <t>ΑΝΑΠΛΑΣΗ ΚΟΙΝΟΧΡΗΣΤΟΥ ΧΩΡΟΥ ΠΑΡΑΠΛΕΥΡΩΣ ΤΟΥ ΙΕΡΟΥ ΝΑΟΥ ΠΕΤΡΟΥ &amp; ΠΑΥΛΟΥ ΣΤΟ ΔΙΛΟΦΟ ΒΑΡΗΣ</t>
  </si>
  <si>
    <t>ΔΙΑΜΟΡΦΩΣΗ ΤΟΥ Κ.Χ. ΜΕ ΚΤΗΜΑΤΟΛΟΓΙΚΟ ΑΡΙΘΜΟ 0104021</t>
  </si>
  <si>
    <t>ΕΓΚΑΤΑΣΤΑΣΗ ΣΥΣΤΗΜΑΤΟΣ ΔΙΑΧΕΙΡΙΣΗΣ ΥΠΟΓΕΙΩΝ ΥΔΑΤΩΝ ΓΙΑ ΤΗΝ ΑΡΔΕΥΣΗ ΚΟΙΝΟΧΡ ΧΩΡΩΝ ΠΡΑΣΙΝΟΥ</t>
  </si>
  <si>
    <t>ΣΥΝΟΛΟ ΣΥΝΕΧΙΖΟΜΕΝΩΝ ΑΞΟΝΑ 2:</t>
  </si>
  <si>
    <t>ΜΕΛΕΤΗ ΚΑΤΑΣΚΕΥΗΣ ΑΙΘΟΥΣΑΣ ΠΟΛΛΑΠΛΩΝ ΧΡΗΣΕΩΝ ΣΤΟ ΔΗΜΟΤΙΚΟ ΒΟΥΛΙΑΓΜΕΝΗΣ</t>
  </si>
  <si>
    <t>ΟΡΙΣΤΙΚΗ ΜΕΛΕΤΗ (ΑΡΧΙΤΕΚΤΟΝΙΚΗ, Η/Μ, ΣΤΑΤΙΚΗ, ΤΟΠΟΓΡΑΦΙΚΑ ΔΙΑΓΡΑΜΜΑΤΑ, ΕΣΓΑ &amp; ΜΕΛΕΤΗ ΠΕΡΙΒΑΛΛΟΝΤΟΣ ΧΩΡΟΥ) ΓΙΑ ΤΗΝ ΑΝΑΚΑΤΑΣΚΕΥΗ, ΠΡΟΣΘΗΚΗ &amp; ΑΛΛΑΓΗ ΧΡΗΣΗΣ ΑΠΟ ΚΑΤΟΙΚΙΑ ΣΕ ΠΟΛΙΤΙΣΤΙΚΟ ΠΟΛΥΧΩΡΟ ΔΙΩΡΟΦΟΥ ΚΤΙΡΙΟΥ ΤΗΣ ΟΔΟΥ ΒΑΣ. ΠΑΥΛΟΥ 51, Ο.Τ. 25 ΣΤΗ Δ.Ε. ΒΟΥΛΑΣ</t>
  </si>
  <si>
    <t>ΣΥΝΟΛΟ ΣΥΝΕΧΙΖΟΜΕΝΩΝ ΑΞΟΝΑ 3:</t>
  </si>
  <si>
    <t>ΣΥΝΕΧΙΖΟΜΕΝΑ ΕΡΓΑ &amp; ΜΕΛΕΤΕΣ ΒΑΡΗΣ-ΒΟΥΛΑΣ-ΒΟΥΛΙΑΓΜΕΝΗΣ 2015</t>
  </si>
  <si>
    <t>ΠΟΣΟ</t>
  </si>
  <si>
    <t>ΣΥΝΟΛΟ ΣΥΝΕΧΙΖΟΜΕΝΩΝ ΑΞΟΝΑ 4:</t>
  </si>
  <si>
    <t>5.1</t>
  </si>
  <si>
    <t>ΔΙΑΦΟΡΕΣ ΕΠΙΣΚΕΥΕΣ ΣΤΟ ΧΩΡΟ ΕΡΓΟΤΑΞΙΟΥ ΒΑΡΗΣ</t>
  </si>
  <si>
    <t>5.2</t>
  </si>
  <si>
    <t>ΜΕΛΕΤΗ ΓΙΑ ΤΗΝ ΧΩΡΟΘΕΤΗΣΗ ΚΑΙ ΤΗΝ ΠΡΟΚΟΣΤΟΛΟΓΗΣΗ ΕΓΚΑΤΑΣΤΑΣΕΩΝ ΤΕΧΝΙΚΩΝ ΣΥΝΕΡΓΕΙΩΝ ΤΟΥ ΔΗΜΟΥ</t>
  </si>
  <si>
    <t>ΣΥΝΟΛΟ ΣΥΝΕΧΙΖΟΜΕΝΩΝ ΑΞΟΝΑ 5: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</si>
</sst>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&quot; €&quot;"/>
    <numFmt numFmtId="166" formatCode="#,##0.00\ [$€-408];\-#,##0.00\ [$€-408]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double"/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 style="thick"/>
      <top style="medium"/>
      <bottom style="thick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ck"/>
      <top style="thick"/>
      <bottom style="medium"/>
    </border>
    <border>
      <left style="medium"/>
      <right style="medium"/>
      <top style="medium"/>
      <bottom style="thick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medium"/>
      <right/>
      <top/>
      <bottom/>
    </border>
    <border>
      <left style="thick"/>
      <right/>
      <top/>
      <bottom style="medium"/>
    </border>
    <border>
      <left style="medium"/>
      <right style="medium"/>
      <top/>
      <bottom style="medium"/>
    </border>
    <border>
      <left style="thick"/>
      <right/>
      <top/>
      <bottom/>
    </border>
    <border>
      <left style="thick"/>
      <right style="thick"/>
      <top style="thick"/>
      <bottom style="medium"/>
    </border>
    <border>
      <left style="thick"/>
      <right style="thick"/>
      <top style="thick"/>
      <bottom/>
    </border>
    <border>
      <left style="thick"/>
      <right/>
      <top style="thick"/>
      <bottom style="medium"/>
    </border>
    <border>
      <left style="thick"/>
      <right style="medium"/>
      <top style="thick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0" borderId="0">
      <alignment/>
      <protection/>
    </xf>
    <xf numFmtId="43" fontId="0" fillId="0" borderId="0" applyBorder="0" applyAlignment="0" applyProtection="0"/>
    <xf numFmtId="41" fontId="0" fillId="0" borderId="0" applyBorder="0" applyAlignment="0" applyProtection="0"/>
    <xf numFmtId="0" fontId="24" fillId="7" borderId="1" applyNumberFormat="0" applyAlignment="0" applyProtection="0"/>
    <xf numFmtId="0" fontId="28" fillId="16" borderId="2" applyNumberFormat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0" borderId="0" applyNumberFormat="0" applyBorder="0" applyAlignment="0" applyProtection="0"/>
    <xf numFmtId="0" fontId="25" fillId="21" borderId="3" applyNumberFormat="0" applyAlignment="0" applyProtection="0"/>
    <xf numFmtId="0" fontId="3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23" fillId="22" borderId="0" applyNumberFormat="0" applyBorder="0" applyAlignment="0" applyProtection="0"/>
    <xf numFmtId="9" fontId="0" fillId="0" borderId="0" applyBorder="0" applyAlignment="0" applyProtection="0"/>
    <xf numFmtId="0" fontId="2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7" fillId="0" borderId="8" applyNumberFormat="0" applyFill="0" applyAlignment="0" applyProtection="0"/>
    <xf numFmtId="0" fontId="31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6" fillId="21" borderId="1" applyNumberFormat="0" applyAlignment="0" applyProtection="0"/>
  </cellStyleXfs>
  <cellXfs count="221">
    <xf numFmtId="0" fontId="0" fillId="0" borderId="0" xfId="0" applyAlignment="1">
      <alignment/>
    </xf>
    <xf numFmtId="0" fontId="3" fillId="0" borderId="10" xfId="33" applyFont="1" applyBorder="1" applyAlignment="1">
      <alignment horizontal="center" vertical="center"/>
      <protection/>
    </xf>
    <xf numFmtId="166" fontId="0" fillId="0" borderId="10" xfId="33" applyNumberFormat="1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13" fillId="0" borderId="11" xfId="33" applyFont="1" applyBorder="1" applyAlignment="1">
      <alignment horizontal="center" vertical="center" wrapText="1"/>
      <protection/>
    </xf>
    <xf numFmtId="0" fontId="13" fillId="0" borderId="12" xfId="33" applyFont="1" applyBorder="1" applyAlignment="1">
      <alignment horizontal="center" vertical="center" wrapText="1"/>
      <protection/>
    </xf>
    <xf numFmtId="0" fontId="12" fillId="0" borderId="10" xfId="33" applyFont="1" applyBorder="1" applyAlignment="1">
      <alignment horizontal="center" vertical="center"/>
      <protection/>
    </xf>
    <xf numFmtId="165" fontId="10" fillId="0" borderId="10" xfId="33" applyNumberFormat="1" applyFont="1" applyBorder="1" applyAlignment="1">
      <alignment horizontal="center" vertical="center" wrapText="1"/>
      <protection/>
    </xf>
    <xf numFmtId="0" fontId="13" fillId="0" borderId="10" xfId="33" applyFont="1" applyBorder="1" applyAlignment="1">
      <alignment horizontal="center" vertical="center" wrapText="1"/>
      <protection/>
    </xf>
    <xf numFmtId="4" fontId="10" fillId="0" borderId="10" xfId="33" applyNumberFormat="1" applyFont="1" applyBorder="1" applyAlignment="1">
      <alignment horizontal="center" vertical="center"/>
      <protection/>
    </xf>
    <xf numFmtId="0" fontId="10" fillId="0" borderId="10" xfId="33" applyFont="1" applyBorder="1" applyAlignment="1">
      <alignment horizontal="center" vertical="center"/>
      <protection/>
    </xf>
    <xf numFmtId="166" fontId="13" fillId="0" borderId="10" xfId="33" applyNumberFormat="1" applyFont="1" applyBorder="1" applyAlignment="1">
      <alignment horizontal="center" vertic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9" fillId="0" borderId="10" xfId="33" applyFont="1" applyBorder="1" applyAlignment="1">
      <alignment horizontal="center" vertical="center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/>
      <protection/>
    </xf>
    <xf numFmtId="165" fontId="3" fillId="0" borderId="0" xfId="33" applyNumberFormat="1" applyFont="1" applyAlignment="1">
      <alignment horizontal="right" vertical="center"/>
      <protection/>
    </xf>
    <xf numFmtId="0" fontId="3" fillId="0" borderId="0" xfId="33" applyFont="1" applyAlignment="1">
      <alignment vertical="center"/>
      <protection/>
    </xf>
    <xf numFmtId="4" fontId="3" fillId="0" borderId="0" xfId="33" applyNumberFormat="1" applyFont="1" applyAlignment="1">
      <alignment vertical="center"/>
      <protection/>
    </xf>
    <xf numFmtId="0" fontId="4" fillId="0" borderId="0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right" vertical="center" wrapText="1"/>
      <protection/>
    </xf>
    <xf numFmtId="165" fontId="6" fillId="0" borderId="0" xfId="33" applyNumberFormat="1" applyFont="1" applyBorder="1" applyAlignment="1">
      <alignment horizontal="right" vertical="center" wrapText="1"/>
      <protection/>
    </xf>
    <xf numFmtId="165" fontId="4" fillId="0" borderId="0" xfId="33" applyNumberFormat="1" applyFont="1" applyBorder="1" applyAlignment="1">
      <alignment horizontal="right" vertical="center" wrapText="1"/>
      <protection/>
    </xf>
    <xf numFmtId="0" fontId="3" fillId="0" borderId="0" xfId="33" applyFont="1" applyBorder="1" applyAlignment="1">
      <alignment vertical="center"/>
      <protection/>
    </xf>
    <xf numFmtId="0" fontId="3" fillId="0" borderId="0" xfId="33" applyFont="1" applyBorder="1" applyAlignment="1">
      <alignment horizontal="center" vertical="center"/>
      <protection/>
    </xf>
    <xf numFmtId="4" fontId="3" fillId="0" borderId="0" xfId="33" applyNumberFormat="1" applyFont="1" applyBorder="1" applyAlignment="1">
      <alignment vertical="center"/>
      <protection/>
    </xf>
    <xf numFmtId="165" fontId="0" fillId="0" borderId="13" xfId="33" applyNumberFormat="1" applyFont="1" applyBorder="1" applyAlignment="1">
      <alignment horizontal="right" vertical="center" wrapText="1"/>
      <protection/>
    </xf>
    <xf numFmtId="165" fontId="3" fillId="0" borderId="0" xfId="33" applyNumberFormat="1" applyFont="1" applyAlignment="1">
      <alignment horizontal="center" vertical="center"/>
      <protection/>
    </xf>
    <xf numFmtId="0" fontId="3" fillId="0" borderId="0" xfId="33" applyFont="1" applyAlignment="1">
      <alignment horizontal="center" vertical="center" wrapText="1"/>
      <protection/>
    </xf>
    <xf numFmtId="0" fontId="3" fillId="0" borderId="10" xfId="33" applyFont="1" applyBorder="1" applyAlignment="1">
      <alignment vertical="center"/>
      <protection/>
    </xf>
    <xf numFmtId="165" fontId="4" fillId="0" borderId="10" xfId="33" applyNumberFormat="1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4" fontId="4" fillId="0" borderId="10" xfId="33" applyNumberFormat="1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0" fillId="0" borderId="10" xfId="33" applyFont="1" applyBorder="1" applyAlignment="1">
      <alignment vertical="center" wrapText="1"/>
      <protection/>
    </xf>
    <xf numFmtId="165" fontId="3" fillId="0" borderId="10" xfId="33" applyNumberFormat="1" applyFont="1" applyBorder="1" applyAlignment="1">
      <alignment horizontal="center" vertical="center" wrapText="1"/>
      <protection/>
    </xf>
    <xf numFmtId="0" fontId="0" fillId="0" borderId="14" xfId="33" applyFont="1" applyBorder="1" applyAlignment="1">
      <alignment horizontal="center" vertical="center" wrapText="1"/>
      <protection/>
    </xf>
    <xf numFmtId="165" fontId="3" fillId="0" borderId="14" xfId="33" applyNumberFormat="1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 wrapText="1"/>
      <protection/>
    </xf>
    <xf numFmtId="0" fontId="0" fillId="0" borderId="0" xfId="33" applyFont="1" applyBorder="1" applyAlignment="1">
      <alignment horizontal="center" vertical="center" wrapText="1"/>
      <protection/>
    </xf>
    <xf numFmtId="0" fontId="0" fillId="0" borderId="0" xfId="33" applyFont="1" applyBorder="1" applyAlignment="1">
      <alignment vertical="center" wrapText="1"/>
      <protection/>
    </xf>
    <xf numFmtId="165" fontId="3" fillId="0" borderId="0" xfId="33" applyNumberFormat="1" applyFont="1" applyBorder="1" applyAlignment="1">
      <alignment horizontal="center" vertical="center" wrapText="1"/>
      <protection/>
    </xf>
    <xf numFmtId="166" fontId="0" fillId="0" borderId="0" xfId="33" applyNumberFormat="1" applyFont="1" applyBorder="1" applyAlignment="1">
      <alignment horizontal="center" vertical="center" wrapText="1"/>
      <protection/>
    </xf>
    <xf numFmtId="165" fontId="3" fillId="0" borderId="0" xfId="33" applyNumberFormat="1" applyFont="1" applyBorder="1" applyAlignment="1">
      <alignment vertical="center"/>
      <protection/>
    </xf>
    <xf numFmtId="165" fontId="9" fillId="0" borderId="10" xfId="33" applyNumberFormat="1" applyFont="1" applyBorder="1" applyAlignment="1">
      <alignment horizontal="center" vertical="center" wrapText="1"/>
      <protection/>
    </xf>
    <xf numFmtId="165" fontId="0" fillId="0" borderId="10" xfId="33" applyNumberFormat="1" applyFont="1" applyBorder="1" applyAlignment="1">
      <alignment horizontal="right" vertical="center" wrapText="1"/>
      <protection/>
    </xf>
    <xf numFmtId="165" fontId="3" fillId="0" borderId="10" xfId="33" applyNumberFormat="1" applyFont="1" applyBorder="1" applyAlignment="1">
      <alignment horizontal="right" vertical="center"/>
      <protection/>
    </xf>
    <xf numFmtId="165" fontId="3" fillId="0" borderId="0" xfId="33" applyNumberFormat="1" applyFont="1" applyBorder="1" applyAlignment="1">
      <alignment horizontal="right" vertical="center"/>
      <protection/>
    </xf>
    <xf numFmtId="165" fontId="7" fillId="0" borderId="0" xfId="33" applyNumberFormat="1" applyFont="1" applyAlignment="1">
      <alignment horizontal="right" vertical="center"/>
      <protection/>
    </xf>
    <xf numFmtId="4" fontId="3" fillId="0" borderId="15" xfId="33" applyNumberFormat="1" applyFont="1" applyBorder="1" applyAlignment="1">
      <alignment vertical="center"/>
      <protection/>
    </xf>
    <xf numFmtId="165" fontId="8" fillId="0" borderId="16" xfId="33" applyNumberFormat="1" applyFont="1" applyBorder="1" applyAlignment="1">
      <alignment horizontal="right" vertical="center" wrapText="1"/>
      <protection/>
    </xf>
    <xf numFmtId="0" fontId="4" fillId="0" borderId="14" xfId="33" applyFont="1" applyBorder="1" applyAlignment="1">
      <alignment horizontal="center" vertical="center" wrapText="1"/>
      <protection/>
    </xf>
    <xf numFmtId="165" fontId="4" fillId="0" borderId="14" xfId="33" applyNumberFormat="1" applyFont="1" applyBorder="1" applyAlignment="1">
      <alignment horizontal="center" vertical="center" wrapText="1"/>
      <protection/>
    </xf>
    <xf numFmtId="49" fontId="0" fillId="0" borderId="10" xfId="33" applyNumberFormat="1" applyFont="1" applyBorder="1" applyAlignment="1">
      <alignment horizontal="left" vertical="center" wrapText="1"/>
      <protection/>
    </xf>
    <xf numFmtId="49" fontId="0" fillId="0" borderId="14" xfId="33" applyNumberFormat="1" applyFont="1" applyBorder="1" applyAlignment="1">
      <alignment horizontal="center" vertical="center" wrapText="1"/>
      <protection/>
    </xf>
    <xf numFmtId="165" fontId="0" fillId="0" borderId="14" xfId="33" applyNumberFormat="1" applyFont="1" applyBorder="1" applyAlignment="1">
      <alignment horizontal="center" vertical="center" wrapText="1"/>
      <protection/>
    </xf>
    <xf numFmtId="165" fontId="0" fillId="0" borderId="10" xfId="33" applyNumberFormat="1" applyFont="1" applyBorder="1" applyAlignment="1">
      <alignment horizontal="center" vertical="center" wrapText="1"/>
      <protection/>
    </xf>
    <xf numFmtId="0" fontId="0" fillId="0" borderId="0" xfId="33" applyFont="1" applyBorder="1" applyAlignment="1">
      <alignment horizontal="center" vertical="center"/>
      <protection/>
    </xf>
    <xf numFmtId="0" fontId="0" fillId="0" borderId="10" xfId="33" applyFont="1" applyBorder="1" applyAlignment="1">
      <alignment horizontal="left" vertical="center" wrapText="1"/>
      <protection/>
    </xf>
    <xf numFmtId="0" fontId="0" fillId="0" borderId="17" xfId="33" applyFont="1" applyBorder="1" applyAlignment="1">
      <alignment horizontal="center" vertical="center" wrapText="1"/>
      <protection/>
    </xf>
    <xf numFmtId="0" fontId="0" fillId="0" borderId="17" xfId="33" applyFont="1" applyBorder="1" applyAlignment="1">
      <alignment vertical="center" wrapText="1"/>
      <protection/>
    </xf>
    <xf numFmtId="165" fontId="0" fillId="0" borderId="18" xfId="33" applyNumberFormat="1" applyFont="1" applyBorder="1" applyAlignment="1">
      <alignment horizontal="center" vertical="center" wrapText="1"/>
      <protection/>
    </xf>
    <xf numFmtId="165" fontId="0" fillId="0" borderId="17" xfId="33" applyNumberFormat="1" applyFont="1" applyBorder="1" applyAlignment="1">
      <alignment horizontal="center" vertical="center" wrapText="1"/>
      <protection/>
    </xf>
    <xf numFmtId="166" fontId="0" fillId="0" borderId="17" xfId="33" applyNumberFormat="1" applyFont="1" applyBorder="1" applyAlignment="1">
      <alignment horizontal="center" vertical="center" wrapText="1"/>
      <protection/>
    </xf>
    <xf numFmtId="49" fontId="0" fillId="0" borderId="10" xfId="33" applyNumberFormat="1" applyFont="1" applyBorder="1" applyAlignment="1">
      <alignment horizontal="center" vertical="center" wrapText="1"/>
      <protection/>
    </xf>
    <xf numFmtId="0" fontId="0" fillId="0" borderId="10" xfId="33" applyFont="1" applyBorder="1" applyAlignment="1">
      <alignment horizontal="center" vertical="center"/>
      <protection/>
    </xf>
    <xf numFmtId="4" fontId="0" fillId="0" borderId="10" xfId="33" applyNumberFormat="1" applyFont="1" applyBorder="1" applyAlignment="1">
      <alignment horizontal="center" vertical="center"/>
      <protection/>
    </xf>
    <xf numFmtId="165" fontId="3" fillId="0" borderId="0" xfId="33" applyNumberFormat="1" applyFont="1" applyAlignment="1">
      <alignment vertical="center"/>
      <protection/>
    </xf>
    <xf numFmtId="165" fontId="3" fillId="0" borderId="0" xfId="33" applyNumberFormat="1" applyFont="1" applyAlignment="1">
      <alignment horizontal="center" vertical="center" wrapText="1"/>
      <protection/>
    </xf>
    <xf numFmtId="0" fontId="3" fillId="0" borderId="19" xfId="33" applyFont="1" applyBorder="1" applyAlignment="1">
      <alignment vertical="center" wrapText="1"/>
      <protection/>
    </xf>
    <xf numFmtId="0" fontId="3" fillId="0" borderId="19" xfId="33" applyFont="1" applyBorder="1" applyAlignment="1">
      <alignment horizontal="center" vertical="center" wrapText="1"/>
      <protection/>
    </xf>
    <xf numFmtId="165" fontId="3" fillId="0" borderId="19" xfId="33" applyNumberFormat="1" applyFont="1" applyBorder="1" applyAlignment="1">
      <alignment horizontal="right" vertical="center" wrapText="1"/>
      <protection/>
    </xf>
    <xf numFmtId="165" fontId="3" fillId="0" borderId="0" xfId="33" applyNumberFormat="1" applyFont="1" applyBorder="1" applyAlignment="1">
      <alignment horizontal="right" vertical="center" wrapText="1"/>
      <protection/>
    </xf>
    <xf numFmtId="165" fontId="3" fillId="0" borderId="20" xfId="33" applyNumberFormat="1" applyFont="1" applyBorder="1" applyAlignment="1">
      <alignment horizontal="right" vertical="center"/>
      <protection/>
    </xf>
    <xf numFmtId="165" fontId="0" fillId="0" borderId="0" xfId="33" applyNumberFormat="1" applyFont="1" applyBorder="1" applyAlignment="1">
      <alignment horizontal="center" vertical="center" wrapText="1"/>
      <protection/>
    </xf>
    <xf numFmtId="165" fontId="0" fillId="0" borderId="10" xfId="33" applyNumberFormat="1" applyFont="1" applyBorder="1" applyAlignment="1">
      <alignment horizontal="center" vertical="center"/>
      <protection/>
    </xf>
    <xf numFmtId="0" fontId="0" fillId="0" borderId="10" xfId="33" applyFont="1" applyBorder="1" applyAlignment="1" applyProtection="1">
      <alignment horizontal="left" vertical="center" wrapText="1"/>
      <protection/>
    </xf>
    <xf numFmtId="49" fontId="0" fillId="0" borderId="18" xfId="33" applyNumberFormat="1" applyFont="1" applyBorder="1" applyAlignment="1">
      <alignment horizontal="center" vertical="center" wrapText="1"/>
      <protection/>
    </xf>
    <xf numFmtId="0" fontId="0" fillId="0" borderId="21" xfId="33" applyFont="1" applyBorder="1" applyAlignment="1">
      <alignment horizontal="center" vertical="center"/>
      <protection/>
    </xf>
    <xf numFmtId="0" fontId="0" fillId="0" borderId="18" xfId="33" applyFont="1" applyBorder="1" applyAlignment="1">
      <alignment horizontal="center" vertical="center" wrapText="1"/>
      <protection/>
    </xf>
    <xf numFmtId="49" fontId="0" fillId="0" borderId="17" xfId="33" applyNumberFormat="1" applyFont="1" applyBorder="1" applyAlignment="1">
      <alignment horizontal="center" vertical="center" wrapText="1"/>
      <protection/>
    </xf>
    <xf numFmtId="0" fontId="0" fillId="0" borderId="22" xfId="33" applyFont="1" applyBorder="1" applyAlignment="1">
      <alignment horizontal="center" vertical="center"/>
      <protection/>
    </xf>
    <xf numFmtId="165" fontId="0" fillId="24" borderId="0" xfId="33" applyNumberFormat="1" applyFont="1" applyFill="1" applyBorder="1" applyAlignment="1">
      <alignment horizontal="center" vertical="center" wrapText="1"/>
      <protection/>
    </xf>
    <xf numFmtId="49" fontId="3" fillId="0" borderId="10" xfId="33" applyNumberFormat="1" applyFont="1" applyBorder="1" applyAlignment="1">
      <alignment horizontal="left" vertical="center" wrapText="1"/>
      <protection/>
    </xf>
    <xf numFmtId="49" fontId="3" fillId="0" borderId="0" xfId="33" applyNumberFormat="1" applyFont="1" applyBorder="1" applyAlignment="1">
      <alignment horizontal="left" vertical="center" wrapText="1"/>
      <protection/>
    </xf>
    <xf numFmtId="0" fontId="3" fillId="0" borderId="0" xfId="33" applyFont="1" applyBorder="1" applyAlignment="1">
      <alignment vertical="center" wrapText="1"/>
      <protection/>
    </xf>
    <xf numFmtId="0" fontId="0" fillId="0" borderId="14" xfId="33" applyFont="1" applyBorder="1" applyAlignment="1">
      <alignment horizontal="left" vertical="center"/>
      <protection/>
    </xf>
    <xf numFmtId="0" fontId="0" fillId="0" borderId="14" xfId="33" applyFont="1" applyBorder="1" applyAlignment="1">
      <alignment horizontal="left" vertical="center" wrapText="1"/>
      <protection/>
    </xf>
    <xf numFmtId="165" fontId="3" fillId="0" borderId="0" xfId="33" applyNumberFormat="1" applyFont="1" applyBorder="1" applyAlignment="1">
      <alignment horizontal="center" vertical="center"/>
      <protection/>
    </xf>
    <xf numFmtId="2" fontId="3" fillId="0" borderId="0" xfId="33" applyNumberFormat="1" applyFont="1" applyAlignment="1">
      <alignment vertical="center"/>
      <protection/>
    </xf>
    <xf numFmtId="0" fontId="10" fillId="0" borderId="0" xfId="33" applyFont="1" applyAlignment="1">
      <alignment vertical="center"/>
      <protection/>
    </xf>
    <xf numFmtId="0" fontId="10" fillId="0" borderId="0" xfId="33" applyFont="1" applyAlignment="1">
      <alignment horizontal="center" vertical="center"/>
      <protection/>
    </xf>
    <xf numFmtId="165" fontId="10" fillId="0" borderId="0" xfId="33" applyNumberFormat="1" applyFont="1" applyAlignment="1">
      <alignment vertical="center"/>
      <protection/>
    </xf>
    <xf numFmtId="0" fontId="11" fillId="0" borderId="10" xfId="33" applyFont="1" applyBorder="1" applyAlignment="1">
      <alignment vertical="center" wrapText="1"/>
      <protection/>
    </xf>
    <xf numFmtId="165" fontId="11" fillId="0" borderId="10" xfId="33" applyNumberFormat="1" applyFont="1" applyBorder="1" applyAlignment="1">
      <alignment horizontal="center" vertical="center" wrapText="1"/>
      <protection/>
    </xf>
    <xf numFmtId="0" fontId="10" fillId="0" borderId="10" xfId="33" applyFont="1" applyBorder="1" applyAlignment="1">
      <alignment horizontal="center" vertical="center" wrapText="1"/>
      <protection/>
    </xf>
    <xf numFmtId="0" fontId="13" fillId="0" borderId="17" xfId="33" applyFont="1" applyBorder="1" applyAlignment="1">
      <alignment horizontal="center" vertical="center" wrapText="1"/>
      <protection/>
    </xf>
    <xf numFmtId="0" fontId="13" fillId="0" borderId="17" xfId="33" applyFont="1" applyBorder="1" applyAlignment="1">
      <alignment vertical="center" wrapText="1"/>
      <protection/>
    </xf>
    <xf numFmtId="0" fontId="13" fillId="0" borderId="18" xfId="33" applyFont="1" applyBorder="1" applyAlignment="1">
      <alignment horizontal="center" vertical="center" wrapText="1"/>
      <protection/>
    </xf>
    <xf numFmtId="165" fontId="10" fillId="0" borderId="18" xfId="33" applyNumberFormat="1" applyFont="1" applyBorder="1" applyAlignment="1">
      <alignment horizontal="center" vertical="center" wrapText="1"/>
      <protection/>
    </xf>
    <xf numFmtId="0" fontId="10" fillId="0" borderId="14" xfId="33" applyFont="1" applyBorder="1" applyAlignment="1">
      <alignment horizontal="center" vertical="center" wrapText="1"/>
      <protection/>
    </xf>
    <xf numFmtId="0" fontId="13" fillId="0" borderId="10" xfId="33" applyFont="1" applyBorder="1" applyAlignment="1">
      <alignment vertical="center" wrapText="1"/>
      <protection/>
    </xf>
    <xf numFmtId="0" fontId="10" fillId="0" borderId="0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center" vertical="center" wrapText="1"/>
      <protection/>
    </xf>
    <xf numFmtId="0" fontId="13" fillId="0" borderId="0" xfId="33" applyFont="1" applyBorder="1" applyAlignment="1">
      <alignment horizontal="center" vertical="center" wrapText="1"/>
      <protection/>
    </xf>
    <xf numFmtId="0" fontId="13" fillId="0" borderId="0" xfId="33" applyFont="1" applyBorder="1" applyAlignment="1">
      <alignment vertical="center" wrapText="1"/>
      <protection/>
    </xf>
    <xf numFmtId="165" fontId="10" fillId="0" borderId="0" xfId="33" applyNumberFormat="1" applyFont="1" applyBorder="1" applyAlignment="1">
      <alignment horizontal="center" vertical="center" wrapText="1"/>
      <protection/>
    </xf>
    <xf numFmtId="165" fontId="13" fillId="0" borderId="10" xfId="33" applyNumberFormat="1" applyFont="1" applyBorder="1" applyAlignment="1">
      <alignment horizontal="right" vertical="center"/>
      <protection/>
    </xf>
    <xf numFmtId="166" fontId="13" fillId="0" borderId="0" xfId="33" applyNumberFormat="1" applyFont="1" applyBorder="1" applyAlignment="1">
      <alignment horizontal="center" vertical="center" wrapText="1"/>
      <protection/>
    </xf>
    <xf numFmtId="165" fontId="10" fillId="0" borderId="10" xfId="33" applyNumberFormat="1" applyFont="1" applyBorder="1" applyAlignment="1">
      <alignment horizontal="center" vertical="center"/>
      <protection/>
    </xf>
    <xf numFmtId="165" fontId="13" fillId="0" borderId="10" xfId="33" applyNumberFormat="1" applyFont="1" applyBorder="1" applyAlignment="1">
      <alignment horizontal="right" vertical="center" wrapText="1"/>
      <protection/>
    </xf>
    <xf numFmtId="0" fontId="10" fillId="0" borderId="17" xfId="33" applyFont="1" applyBorder="1" applyAlignment="1">
      <alignment horizontal="center" vertical="center"/>
      <protection/>
    </xf>
    <xf numFmtId="165" fontId="13" fillId="0" borderId="14" xfId="33" applyNumberFormat="1" applyFont="1" applyBorder="1" applyAlignment="1">
      <alignment horizontal="center" vertical="center" wrapText="1"/>
      <protection/>
    </xf>
    <xf numFmtId="165" fontId="13" fillId="0" borderId="10" xfId="33" applyNumberFormat="1" applyFont="1" applyBorder="1" applyAlignment="1">
      <alignment horizontal="center" vertical="center" wrapText="1"/>
      <protection/>
    </xf>
    <xf numFmtId="166" fontId="13" fillId="0" borderId="14" xfId="33" applyNumberFormat="1" applyFont="1" applyBorder="1" applyAlignment="1">
      <alignment horizontal="center" vertical="center" wrapText="1"/>
      <protection/>
    </xf>
    <xf numFmtId="4" fontId="10" fillId="0" borderId="0" xfId="33" applyNumberFormat="1" applyFont="1" applyAlignment="1">
      <alignment vertical="center"/>
      <protection/>
    </xf>
    <xf numFmtId="49" fontId="13" fillId="0" borderId="10" xfId="33" applyNumberFormat="1" applyFont="1" applyBorder="1" applyAlignment="1">
      <alignment horizontal="left" vertical="center" wrapText="1"/>
      <protection/>
    </xf>
    <xf numFmtId="49" fontId="13" fillId="0" borderId="14" xfId="33" applyNumberFormat="1" applyFont="1" applyBorder="1" applyAlignment="1">
      <alignment horizontal="center" vertical="center" wrapText="1"/>
      <protection/>
    </xf>
    <xf numFmtId="0" fontId="13" fillId="0" borderId="10" xfId="33" applyFont="1" applyBorder="1" applyAlignment="1">
      <alignment horizontal="center" vertical="center"/>
      <protection/>
    </xf>
    <xf numFmtId="165" fontId="13" fillId="0" borderId="18" xfId="33" applyNumberFormat="1" applyFont="1" applyBorder="1" applyAlignment="1">
      <alignment horizontal="center" vertical="center" wrapText="1"/>
      <protection/>
    </xf>
    <xf numFmtId="0" fontId="13" fillId="0" borderId="21" xfId="33" applyFont="1" applyBorder="1" applyAlignment="1">
      <alignment vertical="center" wrapText="1"/>
      <protection/>
    </xf>
    <xf numFmtId="0" fontId="13" fillId="0" borderId="22" xfId="33" applyFont="1" applyBorder="1" applyAlignment="1">
      <alignment vertical="center" wrapText="1"/>
      <protection/>
    </xf>
    <xf numFmtId="165" fontId="13" fillId="0" borderId="17" xfId="33" applyNumberFormat="1" applyFont="1" applyBorder="1" applyAlignment="1">
      <alignment horizontal="center" vertical="center" wrapText="1"/>
      <protection/>
    </xf>
    <xf numFmtId="166" fontId="13" fillId="0" borderId="17" xfId="33" applyNumberFormat="1" applyFont="1" applyBorder="1" applyAlignment="1">
      <alignment horizontal="center" vertical="center" wrapText="1"/>
      <protection/>
    </xf>
    <xf numFmtId="0" fontId="13" fillId="0" borderId="17" xfId="33" applyFont="1" applyBorder="1" applyAlignment="1">
      <alignment horizontal="center" vertical="center"/>
      <protection/>
    </xf>
    <xf numFmtId="165" fontId="13" fillId="0" borderId="0" xfId="33" applyNumberFormat="1" applyFont="1" applyBorder="1" applyAlignment="1">
      <alignment horizontal="center" vertical="center" wrapText="1"/>
      <protection/>
    </xf>
    <xf numFmtId="0" fontId="15" fillId="0" borderId="0" xfId="33" applyFont="1" applyAlignment="1">
      <alignment horizontal="right" vertical="center"/>
      <protection/>
    </xf>
    <xf numFmtId="165" fontId="16" fillId="0" borderId="0" xfId="33" applyNumberFormat="1" applyFont="1" applyBorder="1" applyAlignment="1">
      <alignment horizontal="right" vertical="center"/>
      <protection/>
    </xf>
    <xf numFmtId="165" fontId="13" fillId="0" borderId="0" xfId="33" applyNumberFormat="1" applyFont="1" applyBorder="1" applyAlignment="1">
      <alignment horizontal="right" vertical="center"/>
      <protection/>
    </xf>
    <xf numFmtId="165" fontId="13" fillId="0" borderId="13" xfId="33" applyNumberFormat="1" applyFont="1" applyBorder="1" applyAlignment="1">
      <alignment horizontal="center" vertical="center"/>
      <protection/>
    </xf>
    <xf numFmtId="165" fontId="13" fillId="0" borderId="20" xfId="33" applyNumberFormat="1" applyFont="1" applyBorder="1" applyAlignment="1">
      <alignment horizontal="center" vertical="center"/>
      <protection/>
    </xf>
    <xf numFmtId="0" fontId="13" fillId="0" borderId="10" xfId="33" applyFont="1" applyBorder="1" applyAlignment="1" applyProtection="1">
      <alignment horizontal="left" vertical="center" wrapText="1"/>
      <protection/>
    </xf>
    <xf numFmtId="0" fontId="13" fillId="0" borderId="10" xfId="33" applyFont="1" applyBorder="1" applyAlignment="1" applyProtection="1">
      <alignment horizontal="center" vertical="center" wrapText="1"/>
      <protection/>
    </xf>
    <xf numFmtId="165" fontId="13" fillId="0" borderId="10" xfId="33" applyNumberFormat="1" applyFont="1" applyBorder="1" applyAlignment="1">
      <alignment horizontal="center" vertical="center"/>
      <protection/>
    </xf>
    <xf numFmtId="0" fontId="13" fillId="0" borderId="0" xfId="33" applyFont="1" applyAlignment="1">
      <alignment horizontal="justify"/>
      <protection/>
    </xf>
    <xf numFmtId="0" fontId="13" fillId="0" borderId="21" xfId="33" applyFont="1" applyBorder="1" applyAlignment="1">
      <alignment horizontal="center" vertical="center" wrapText="1"/>
      <protection/>
    </xf>
    <xf numFmtId="0" fontId="10" fillId="0" borderId="0" xfId="33" applyFont="1" applyBorder="1" applyAlignment="1">
      <alignment vertical="center" wrapText="1"/>
      <protection/>
    </xf>
    <xf numFmtId="165" fontId="10" fillId="0" borderId="0" xfId="33" applyNumberFormat="1" applyFont="1" applyBorder="1" applyAlignment="1">
      <alignment horizontal="right" vertical="center" wrapText="1"/>
      <protection/>
    </xf>
    <xf numFmtId="0" fontId="13" fillId="0" borderId="0" xfId="33" applyFont="1" applyBorder="1" applyAlignment="1">
      <alignment horizontal="center" vertical="center"/>
      <protection/>
    </xf>
    <xf numFmtId="165" fontId="11" fillId="0" borderId="0" xfId="33" applyNumberFormat="1" applyFont="1" applyBorder="1" applyAlignment="1">
      <alignment horizontal="right" vertical="center"/>
      <protection/>
    </xf>
    <xf numFmtId="165" fontId="14" fillId="0" borderId="23" xfId="33" applyNumberFormat="1" applyFont="1" applyBorder="1" applyAlignment="1">
      <alignment horizontal="center" vertical="center" wrapText="1"/>
      <protection/>
    </xf>
    <xf numFmtId="0" fontId="11" fillId="0" borderId="12" xfId="33" applyFont="1" applyBorder="1" applyAlignment="1">
      <alignment horizontal="center" vertical="center" wrapText="1"/>
      <protection/>
    </xf>
    <xf numFmtId="0" fontId="13" fillId="0" borderId="24" xfId="33" applyFont="1" applyBorder="1" applyAlignment="1">
      <alignment horizontal="center" vertical="center" wrapText="1"/>
      <protection/>
    </xf>
    <xf numFmtId="0" fontId="13" fillId="0" borderId="24" xfId="33" applyFont="1" applyBorder="1" applyAlignment="1">
      <alignment vertical="center" wrapText="1"/>
      <protection/>
    </xf>
    <xf numFmtId="165" fontId="13" fillId="0" borderId="24" xfId="33" applyNumberFormat="1" applyFont="1" applyBorder="1" applyAlignment="1">
      <alignment horizontal="right" vertical="center"/>
      <protection/>
    </xf>
    <xf numFmtId="0" fontId="13" fillId="0" borderId="24" xfId="33" applyFont="1" applyBorder="1" applyAlignment="1">
      <alignment horizontal="center" vertical="center"/>
      <protection/>
    </xf>
    <xf numFmtId="165" fontId="11" fillId="0" borderId="14" xfId="33" applyNumberFormat="1" applyFont="1" applyBorder="1" applyAlignment="1">
      <alignment horizontal="center" vertical="center" wrapText="1"/>
      <protection/>
    </xf>
    <xf numFmtId="0" fontId="10" fillId="0" borderId="10" xfId="33" applyFont="1" applyBorder="1" applyAlignment="1">
      <alignment vertical="center"/>
      <protection/>
    </xf>
    <xf numFmtId="0" fontId="13" fillId="0" borderId="14" xfId="33" applyFont="1" applyBorder="1" applyAlignment="1">
      <alignment horizontal="left" vertical="center"/>
      <protection/>
    </xf>
    <xf numFmtId="165" fontId="13" fillId="0" borderId="14" xfId="33" applyNumberFormat="1" applyFont="1" applyBorder="1" applyAlignment="1">
      <alignment horizontal="center" vertical="center"/>
      <protection/>
    </xf>
    <xf numFmtId="0" fontId="13" fillId="0" borderId="14" xfId="33" applyFont="1" applyBorder="1" applyAlignment="1">
      <alignment horizontal="left" vertical="center" wrapText="1"/>
      <protection/>
    </xf>
    <xf numFmtId="0" fontId="10" fillId="0" borderId="0" xfId="33" applyFont="1" applyBorder="1" applyAlignment="1">
      <alignment horizontal="left" vertical="center" wrapText="1"/>
      <protection/>
    </xf>
    <xf numFmtId="165" fontId="13" fillId="0" borderId="23" xfId="33" applyNumberFormat="1" applyFont="1" applyBorder="1" applyAlignment="1">
      <alignment horizontal="right" vertical="center"/>
      <protection/>
    </xf>
    <xf numFmtId="165" fontId="9" fillId="0" borderId="25" xfId="33" applyNumberFormat="1" applyFont="1" applyBorder="1" applyAlignment="1">
      <alignment horizontal="right" vertical="center" wrapText="1"/>
      <protection/>
    </xf>
    <xf numFmtId="165" fontId="0" fillId="0" borderId="25" xfId="33" applyNumberFormat="1" applyFont="1" applyBorder="1" applyAlignment="1">
      <alignment horizontal="right" vertical="center" wrapText="1"/>
      <protection/>
    </xf>
    <xf numFmtId="165" fontId="8" fillId="0" borderId="26" xfId="33" applyNumberFormat="1" applyFont="1" applyBorder="1" applyAlignment="1">
      <alignment horizontal="right" vertical="center" wrapText="1"/>
      <protection/>
    </xf>
    <xf numFmtId="165" fontId="0" fillId="0" borderId="15" xfId="33" applyNumberFormat="1" applyFont="1" applyBorder="1" applyAlignment="1">
      <alignment horizontal="right" vertical="center" wrapText="1"/>
      <protection/>
    </xf>
    <xf numFmtId="0" fontId="4" fillId="0" borderId="27" xfId="33" applyFont="1" applyBorder="1" applyAlignment="1">
      <alignment horizontal="center" vertical="center" wrapText="1"/>
      <protection/>
    </xf>
    <xf numFmtId="0" fontId="4" fillId="0" borderId="28" xfId="33" applyFont="1" applyBorder="1" applyAlignment="1">
      <alignment horizontal="center" vertical="center" wrapText="1"/>
      <protection/>
    </xf>
    <xf numFmtId="0" fontId="4" fillId="0" borderId="29" xfId="33" applyFont="1" applyBorder="1" applyAlignment="1">
      <alignment horizontal="center" vertical="center" wrapText="1"/>
      <protection/>
    </xf>
    <xf numFmtId="165" fontId="5" fillId="0" borderId="26" xfId="33" applyNumberFormat="1" applyFont="1" applyBorder="1" applyAlignment="1">
      <alignment horizontal="center" vertical="center" wrapText="1"/>
      <protection/>
    </xf>
    <xf numFmtId="0" fontId="4" fillId="0" borderId="30" xfId="33" applyFont="1" applyBorder="1" applyAlignment="1">
      <alignment horizontal="center" vertical="center" wrapText="1"/>
      <protection/>
    </xf>
    <xf numFmtId="165" fontId="3" fillId="0" borderId="25" xfId="33" applyNumberFormat="1" applyFont="1" applyBorder="1" applyAlignment="1">
      <alignment horizontal="right" vertical="center" wrapText="1"/>
      <protection/>
    </xf>
    <xf numFmtId="0" fontId="4" fillId="0" borderId="31" xfId="33" applyFont="1" applyBorder="1" applyAlignment="1">
      <alignment horizontal="center" vertical="center" wrapText="1"/>
      <protection/>
    </xf>
    <xf numFmtId="0" fontId="4" fillId="0" borderId="32" xfId="33" applyFont="1" applyBorder="1" applyAlignment="1">
      <alignment horizontal="center" vertical="center" wrapText="1"/>
      <protection/>
    </xf>
    <xf numFmtId="165" fontId="3" fillId="0" borderId="15" xfId="33" applyNumberFormat="1" applyFont="1" applyBorder="1" applyAlignment="1">
      <alignment horizontal="right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4" fillId="0" borderId="33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/>
      <protection/>
    </xf>
    <xf numFmtId="4" fontId="3" fillId="0" borderId="30" xfId="33" applyNumberFormat="1" applyFont="1" applyBorder="1" applyAlignment="1">
      <alignment horizontal="center" vertical="center"/>
      <protection/>
    </xf>
    <xf numFmtId="4" fontId="3" fillId="0" borderId="27" xfId="33" applyNumberFormat="1" applyFont="1" applyBorder="1" applyAlignment="1">
      <alignment horizontal="center" vertical="center"/>
      <protection/>
    </xf>
    <xf numFmtId="0" fontId="3" fillId="0" borderId="30" xfId="33" applyFont="1" applyBorder="1" applyAlignment="1">
      <alignment horizontal="center" vertical="center"/>
      <protection/>
    </xf>
    <xf numFmtId="0" fontId="3" fillId="0" borderId="27" xfId="33" applyFont="1" applyBorder="1" applyAlignment="1">
      <alignment horizontal="center" vertical="center"/>
      <protection/>
    </xf>
    <xf numFmtId="0" fontId="0" fillId="0" borderId="30" xfId="33" applyFont="1" applyBorder="1" applyAlignment="1">
      <alignment horizontal="center" vertical="center" wrapText="1"/>
      <protection/>
    </xf>
    <xf numFmtId="0" fontId="0" fillId="0" borderId="27" xfId="33" applyFont="1" applyBorder="1" applyAlignment="1">
      <alignment horizontal="center" vertical="center" wrapText="1"/>
      <protection/>
    </xf>
    <xf numFmtId="0" fontId="0" fillId="0" borderId="31" xfId="33" applyFont="1" applyBorder="1" applyAlignment="1">
      <alignment horizontal="center" vertical="center" wrapText="1"/>
      <protection/>
    </xf>
    <xf numFmtId="0" fontId="0" fillId="0" borderId="32" xfId="33" applyFont="1" applyBorder="1" applyAlignment="1">
      <alignment horizontal="center" vertical="center" wrapText="1"/>
      <protection/>
    </xf>
    <xf numFmtId="0" fontId="7" fillId="0" borderId="28" xfId="33" applyFont="1" applyBorder="1" applyAlignment="1">
      <alignment horizontal="center" vertical="center"/>
      <protection/>
    </xf>
    <xf numFmtId="0" fontId="7" fillId="0" borderId="29" xfId="33" applyFont="1" applyBorder="1" applyAlignment="1">
      <alignment horizontal="center" vertical="center"/>
      <protection/>
    </xf>
    <xf numFmtId="0" fontId="9" fillId="0" borderId="30" xfId="33" applyFont="1" applyBorder="1" applyAlignment="1">
      <alignment horizontal="center" vertical="center" wrapText="1"/>
      <protection/>
    </xf>
    <xf numFmtId="0" fontId="9" fillId="0" borderId="27" xfId="33" applyFont="1" applyBorder="1" applyAlignment="1">
      <alignment horizontal="center" vertical="center" wrapText="1"/>
      <protection/>
    </xf>
    <xf numFmtId="166" fontId="0" fillId="0" borderId="30" xfId="33" applyNumberFormat="1" applyFont="1" applyBorder="1" applyAlignment="1">
      <alignment horizontal="center" vertical="center" wrapText="1"/>
      <protection/>
    </xf>
    <xf numFmtId="166" fontId="0" fillId="0" borderId="27" xfId="33" applyNumberFormat="1" applyFont="1" applyBorder="1" applyAlignment="1">
      <alignment horizontal="center" vertical="center" wrapText="1"/>
      <protection/>
    </xf>
    <xf numFmtId="0" fontId="3" fillId="0" borderId="31" xfId="33" applyFont="1" applyBorder="1" applyAlignment="1">
      <alignment horizontal="center" vertical="center"/>
      <protection/>
    </xf>
    <xf numFmtId="0" fontId="3" fillId="0" borderId="32" xfId="33" applyFont="1" applyBorder="1" applyAlignment="1">
      <alignment horizontal="center" vertical="center"/>
      <protection/>
    </xf>
    <xf numFmtId="0" fontId="7" fillId="0" borderId="34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0" fillId="0" borderId="10" xfId="33" applyFont="1" applyBorder="1" applyAlignment="1">
      <alignment horizontal="center" vertical="center" wrapText="1"/>
      <protection/>
    </xf>
    <xf numFmtId="166" fontId="0" fillId="0" borderId="10" xfId="33" applyNumberFormat="1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3" fillId="0" borderId="35" xfId="33" applyFont="1" applyBorder="1" applyAlignment="1">
      <alignment horizontal="center" vertical="center"/>
      <protection/>
    </xf>
    <xf numFmtId="0" fontId="0" fillId="0" borderId="35" xfId="33" applyFont="1" applyBorder="1" applyAlignment="1">
      <alignment horizontal="center" vertical="center" wrapText="1"/>
      <protection/>
    </xf>
    <xf numFmtId="0" fontId="0" fillId="0" borderId="36" xfId="33" applyFont="1" applyBorder="1" applyAlignment="1">
      <alignment horizontal="center" vertical="center" wrapText="1"/>
      <protection/>
    </xf>
    <xf numFmtId="166" fontId="0" fillId="0" borderId="35" xfId="33" applyNumberFormat="1" applyFont="1" applyBorder="1" applyAlignment="1">
      <alignment horizontal="center" vertical="center" wrapText="1"/>
      <protection/>
    </xf>
    <xf numFmtId="0" fontId="4" fillId="0" borderId="37" xfId="33" applyFont="1" applyBorder="1" applyAlignment="1">
      <alignment horizontal="center" vertical="center" wrapText="1"/>
      <protection/>
    </xf>
    <xf numFmtId="0" fontId="9" fillId="0" borderId="38" xfId="33" applyFont="1" applyBorder="1" applyAlignment="1">
      <alignment horizontal="center" vertical="center" wrapText="1"/>
      <protection/>
    </xf>
    <xf numFmtId="0" fontId="9" fillId="0" borderId="39" xfId="33" applyFont="1" applyBorder="1" applyAlignment="1">
      <alignment horizontal="center" vertical="center" wrapText="1"/>
      <protection/>
    </xf>
    <xf numFmtId="0" fontId="9" fillId="0" borderId="10" xfId="33" applyFont="1" applyBorder="1" applyAlignment="1">
      <alignment horizontal="center" vertical="center" wrapText="1"/>
      <protection/>
    </xf>
    <xf numFmtId="0" fontId="4" fillId="0" borderId="40" xfId="33" applyFont="1" applyBorder="1" applyAlignment="1">
      <alignment horizontal="center" vertical="center" wrapText="1"/>
      <protection/>
    </xf>
    <xf numFmtId="0" fontId="13" fillId="0" borderId="10" xfId="33" applyFont="1" applyBorder="1" applyAlignment="1">
      <alignment horizontal="center" vertical="center" wrapText="1"/>
      <protection/>
    </xf>
    <xf numFmtId="165" fontId="10" fillId="0" borderId="10" xfId="33" applyNumberFormat="1" applyFont="1" applyBorder="1" applyAlignment="1">
      <alignment horizontal="center" vertical="center" wrapText="1"/>
      <protection/>
    </xf>
    <xf numFmtId="0" fontId="10" fillId="0" borderId="10" xfId="33" applyFont="1" applyBorder="1" applyAlignment="1">
      <alignment horizontal="center" vertical="center"/>
      <protection/>
    </xf>
    <xf numFmtId="4" fontId="10" fillId="0" borderId="10" xfId="33" applyNumberFormat="1" applyFont="1" applyBorder="1" applyAlignment="1">
      <alignment horizontal="center" vertical="center"/>
      <protection/>
    </xf>
    <xf numFmtId="166" fontId="13" fillId="0" borderId="10" xfId="33" applyNumberFormat="1" applyFont="1" applyBorder="1" applyAlignment="1">
      <alignment horizontal="center" vertic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1" fillId="0" borderId="17" xfId="33" applyFont="1" applyBorder="1" applyAlignment="1">
      <alignment horizontal="center" vertical="center" wrapText="1"/>
      <protection/>
    </xf>
    <xf numFmtId="0" fontId="14" fillId="0" borderId="10" xfId="33" applyFont="1" applyBorder="1" applyAlignment="1">
      <alignment horizontal="center" vertical="center" wrapText="1"/>
      <protection/>
    </xf>
    <xf numFmtId="0" fontId="12" fillId="0" borderId="41" xfId="33" applyFont="1" applyBorder="1" applyAlignment="1">
      <alignment horizontal="center" vertical="center"/>
      <protection/>
    </xf>
    <xf numFmtId="0" fontId="10" fillId="0" borderId="12" xfId="33" applyFont="1" applyBorder="1" applyAlignment="1">
      <alignment horizontal="center" vertical="center"/>
      <protection/>
    </xf>
    <xf numFmtId="0" fontId="13" fillId="0" borderId="12" xfId="33" applyFont="1" applyBorder="1" applyAlignment="1">
      <alignment horizontal="center" vertical="center" wrapText="1"/>
      <protection/>
    </xf>
    <xf numFmtId="0" fontId="13" fillId="0" borderId="11" xfId="33" applyFont="1" applyBorder="1" applyAlignment="1">
      <alignment horizontal="center" vertical="center" wrapText="1"/>
      <protection/>
    </xf>
    <xf numFmtId="4" fontId="10" fillId="0" borderId="12" xfId="33" applyNumberFormat="1" applyFont="1" applyBorder="1" applyAlignment="1">
      <alignment horizontal="center" vertical="center"/>
      <protection/>
    </xf>
    <xf numFmtId="166" fontId="13" fillId="0" borderId="12" xfId="33" applyNumberFormat="1" applyFont="1" applyBorder="1" applyAlignment="1">
      <alignment horizontal="center" vertical="center" wrapText="1"/>
      <protection/>
    </xf>
    <xf numFmtId="0" fontId="12" fillId="0" borderId="10" xfId="33" applyFont="1" applyBorder="1" applyAlignment="1">
      <alignment horizontal="center" vertical="center"/>
      <protection/>
    </xf>
    <xf numFmtId="0" fontId="14" fillId="0" borderId="42" xfId="33" applyFont="1" applyBorder="1" applyAlignment="1">
      <alignment horizontal="center" vertical="center" wrapText="1"/>
      <protection/>
    </xf>
    <xf numFmtId="0" fontId="14" fillId="0" borderId="43" xfId="33" applyFont="1" applyBorder="1" applyAlignment="1">
      <alignment horizontal="center" vertical="center" wrapText="1"/>
      <protection/>
    </xf>
    <xf numFmtId="0" fontId="14" fillId="0" borderId="0" xfId="33" applyFont="1" applyBorder="1" applyAlignment="1">
      <alignment horizontal="right" vertical="center" wrapText="1"/>
      <protection/>
    </xf>
    <xf numFmtId="0" fontId="11" fillId="0" borderId="13" xfId="33" applyFont="1" applyBorder="1" applyAlignment="1">
      <alignment horizontal="center" vertical="center" wrapText="1"/>
      <protection/>
    </xf>
    <xf numFmtId="0" fontId="14" fillId="0" borderId="44" xfId="33" applyFont="1" applyBorder="1" applyAlignment="1">
      <alignment horizontal="center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TableStyleLight1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H22" sqref="H22"/>
    </sheetView>
  </sheetViews>
  <sheetFormatPr defaultColWidth="9.140625" defaultRowHeight="12.75"/>
  <cols>
    <col min="1" max="1" width="15.421875" style="15" customWidth="1"/>
    <col min="2" max="2" width="63.8515625" style="15" customWidth="1"/>
    <col min="3" max="3" width="23.7109375" style="16" customWidth="1"/>
    <col min="4" max="4" width="9.140625" style="17" customWidth="1"/>
    <col min="5" max="5" width="4.140625" style="17" customWidth="1"/>
    <col min="6" max="6" width="17.140625" style="15" customWidth="1"/>
    <col min="7" max="7" width="11.00390625" style="15" customWidth="1"/>
    <col min="8" max="8" width="52.00390625" style="17" customWidth="1"/>
    <col min="9" max="9" width="15.421875" style="17" customWidth="1"/>
    <col min="10" max="10" width="11.28125" style="18" customWidth="1"/>
    <col min="11" max="16384" width="9.140625" style="17" customWidth="1"/>
  </cols>
  <sheetData>
    <row r="1" spans="1:3" ht="32.25" customHeight="1" thickBot="1" thickTop="1">
      <c r="A1" s="168" t="s">
        <v>0</v>
      </c>
      <c r="B1" s="168"/>
      <c r="C1" s="168"/>
    </row>
    <row r="2" spans="1:3" ht="32.25" customHeight="1">
      <c r="A2" s="159"/>
      <c r="B2" s="160"/>
      <c r="C2" s="161" t="s">
        <v>1</v>
      </c>
    </row>
    <row r="3" spans="1:3" ht="32.25" customHeight="1">
      <c r="A3" s="162" t="s">
        <v>2</v>
      </c>
      <c r="B3" s="158" t="s">
        <v>3</v>
      </c>
      <c r="C3" s="163">
        <f>'Τ. Π._2016_ΘΕΜΑΤΙΚΟΙ ΑΞΟΝΕΣ (1)'!F24</f>
        <v>580000</v>
      </c>
    </row>
    <row r="4" spans="1:3" ht="32.25" customHeight="1">
      <c r="A4" s="162" t="s">
        <v>4</v>
      </c>
      <c r="B4" s="158" t="s">
        <v>5</v>
      </c>
      <c r="C4" s="163">
        <f>'Τ. Π._2016_ΘΕΜΑΤΙΚΟΙ ΑΞΟΝΕΣ (2)'!F23</f>
        <v>731400</v>
      </c>
    </row>
    <row r="5" spans="1:3" ht="32.25" customHeight="1">
      <c r="A5" s="162" t="s">
        <v>6</v>
      </c>
      <c r="B5" s="158" t="s">
        <v>7</v>
      </c>
      <c r="C5" s="163">
        <f>'Τ. Π._2016_ΘΕΜΑΤΙΚΟΙ ΑΞΟΝΕΣ (3)'!F21</f>
        <v>840000</v>
      </c>
    </row>
    <row r="6" spans="1:3" ht="32.25" customHeight="1">
      <c r="A6" s="162" t="s">
        <v>8</v>
      </c>
      <c r="B6" s="158" t="s">
        <v>9</v>
      </c>
      <c r="C6" s="163">
        <f>'Τ. Π._2016_ΘΕΜΑΤΙΚΟΙ ΑΞΟΝΕΣ (4)'!F16</f>
        <v>30000</v>
      </c>
    </row>
    <row r="7" spans="1:3" ht="32.25" customHeight="1">
      <c r="A7" s="162" t="s">
        <v>10</v>
      </c>
      <c r="B7" s="158" t="s">
        <v>11</v>
      </c>
      <c r="C7" s="163">
        <f>'Τ. Π._2016_ΘΕΜΑΤΙΚΟΙ ΑΞΟΝΕΣ (5)'!F17</f>
        <v>0</v>
      </c>
    </row>
    <row r="8" spans="1:3" ht="32.25" customHeight="1" thickBot="1">
      <c r="A8" s="164" t="s">
        <v>12</v>
      </c>
      <c r="B8" s="165" t="s">
        <v>13</v>
      </c>
      <c r="C8" s="166">
        <f>'Τ.Π._2016_ΧΡΗΜΑΤΟΔΟΤΗΣΕΙΣ'!E16</f>
        <v>2070684</v>
      </c>
    </row>
    <row r="9" spans="1:3" ht="18.75" customHeight="1">
      <c r="A9" s="19"/>
      <c r="B9" s="20" t="s">
        <v>14</v>
      </c>
      <c r="C9" s="21">
        <f>SUM(C3:C8)</f>
        <v>4252084</v>
      </c>
    </row>
    <row r="10" spans="1:3" ht="16.5" customHeight="1" thickBot="1">
      <c r="A10" s="19"/>
      <c r="B10" s="19"/>
      <c r="C10" s="22"/>
    </row>
    <row r="11" spans="1:3" ht="34.5" customHeight="1">
      <c r="A11" s="169" t="s">
        <v>15</v>
      </c>
      <c r="B11" s="186"/>
      <c r="C11" s="51">
        <f>SUM(C13:C18)</f>
        <v>4252084</v>
      </c>
    </row>
    <row r="12" spans="1:10" s="23" customFormat="1" ht="30" customHeight="1">
      <c r="A12" s="180" t="s">
        <v>16</v>
      </c>
      <c r="B12" s="181"/>
      <c r="C12" s="154"/>
      <c r="F12" s="24"/>
      <c r="G12" s="24"/>
      <c r="J12" s="25"/>
    </row>
    <row r="13" spans="1:6" ht="18" customHeight="1">
      <c r="A13" s="182" t="s">
        <v>17</v>
      </c>
      <c r="B13" s="183"/>
      <c r="C13" s="155">
        <f>'Τ. Π._2016_ΘΕΜΑΤΙΚΟΙ ΑΞΟΝΕΣ (1)'!F18+'Τ. Π._2016_ΘΕΜΑΤΙΚΟΙ ΑΞΟΝΕΣ (2)'!F17+'Τ. Π._2016_ΘΕΜΑΤΙΚΟΙ ΑΞΟΝΕΣ (3)'!F15+'Τ. Π._2016_ΘΕΜΑΤΙΚΟΙ ΑΞΟΝΕΣ (4)'!F10+'Τ. Π._2016_ΘΕΜΑΤΙΚΟΙ ΑΞΟΝΕΣ (5)'!F11</f>
        <v>1163800</v>
      </c>
      <c r="F13" s="27"/>
    </row>
    <row r="14" spans="1:6" ht="12.75" customHeight="1">
      <c r="A14" s="172" t="s">
        <v>18</v>
      </c>
      <c r="B14" s="173"/>
      <c r="C14" s="155">
        <f>'Τ. Π._2016_ΘΕΜΑΤΙΚΟΙ ΑΞΟΝΕΣ (1)'!F19+'Τ. Π._2016_ΘΕΜΑΤΙΚΟΙ ΑΞΟΝΕΣ (2)'!F18+'Τ. Π._2016_ΘΕΜΑΤΙΚΟΙ ΑΞΟΝΕΣ (3)'!F16+'Τ. Π._2016_ΘΕΜΑΤΙΚΟΙ ΑΞΟΝΕΣ (4)'!F11+'Τ. Π._2016_ΘΕΜΑΤΙΚΟΙ ΑΞΟΝΕΣ (5)'!F12</f>
        <v>216000</v>
      </c>
      <c r="F14" s="27"/>
    </row>
    <row r="15" spans="1:3" ht="12.75" customHeight="1">
      <c r="A15" s="172" t="s">
        <v>19</v>
      </c>
      <c r="B15" s="173"/>
      <c r="C15" s="155">
        <f>'Τ. Π._2016_ΘΕΜΑΤΙΚΟΙ ΑΞΟΝΕΣ (1)'!F20+'Τ. Π._2016_ΘΕΜΑΤΙΚΟΙ ΑΞΟΝΕΣ (2)'!F19+'Τ. Π._2016_ΘΕΜΑΤΙΚΟΙ ΑΞΟΝΕΣ (3)'!F17+'Τ. Π._2016_ΘΕΜΑΤΙΚΟΙ ΑΞΟΝΕΣ (4)'!F12+'Τ. Π._2016_ΘΕΜΑΤΙΚΟΙ ΑΞΟΝΕΣ (5)'!F13</f>
        <v>467800</v>
      </c>
    </row>
    <row r="16" spans="1:3" ht="12.75" customHeight="1">
      <c r="A16" s="172" t="s">
        <v>20</v>
      </c>
      <c r="B16" s="173"/>
      <c r="C16" s="155">
        <f>'Τ. Π._2016_ΘΕΜΑΤΙΚΟΙ ΑΞΟΝΕΣ (1)'!F21+'Τ. Π._2016_ΘΕΜΑΤΙΚΟΙ ΑΞΟΝΕΣ (2)'!F20+'Τ. Π._2016_ΘΕΜΑΤΙΚΟΙ ΑΞΟΝΕΣ (3)'!F18+'Τ. Π._2016_ΘΕΜΑΤΙΚΟΙ ΑΞΟΝΕΣ (4)'!F13+'Τ. Π._2016_ΘΕΜΑΤΙΚΟΙ ΑΞΟΝΕΣ (5)'!F14</f>
        <v>0</v>
      </c>
    </row>
    <row r="17" spans="1:3" ht="12.75" customHeight="1">
      <c r="A17" s="172" t="s">
        <v>21</v>
      </c>
      <c r="B17" s="173"/>
      <c r="C17" s="155">
        <f>'Τ. Π._2016_ΘΕΜΑΤΙΚΟΙ ΑΞΟΝΕΣ (1)'!F22+'Τ. Π._2016_ΘΕΜΑΤΙΚΟΙ ΑΞΟΝΕΣ (2)'!F21+'Τ. Π._2016_ΘΕΜΑΤΙΚΟΙ ΑΞΟΝΕΣ (3)'!F19+'Τ. Π._2016_ΘΕΜΑΤΙΚΟΙ ΑΞΟΝΕΣ (4)'!F14+'Τ. Π._2016_ΘΕΜΑΤΙΚΟΙ ΑΞΟΝΕΣ (5)'!F15</f>
        <v>333800</v>
      </c>
    </row>
    <row r="18" spans="1:3" ht="17.25" customHeight="1" thickBot="1">
      <c r="A18" s="184" t="s">
        <v>24</v>
      </c>
      <c r="B18" s="185"/>
      <c r="C18" s="50">
        <f>'Τ.Π._2016_ΧΡΗΜΑΤΟΔΟΤΗΣΕΙΣ'!E16</f>
        <v>2070684</v>
      </c>
    </row>
    <row r="19" spans="1:3" ht="12.75" customHeight="1" thickBot="1">
      <c r="A19" s="167"/>
      <c r="B19" s="167"/>
      <c r="C19" s="167"/>
    </row>
    <row r="20" spans="1:3" ht="30" customHeight="1">
      <c r="A20" s="178" t="s">
        <v>22</v>
      </c>
      <c r="B20" s="179"/>
      <c r="C20" s="156">
        <f>SUM(C22:C29)</f>
        <v>2882864.79</v>
      </c>
    </row>
    <row r="21" spans="1:3" ht="24" customHeight="1">
      <c r="A21" s="180" t="s">
        <v>23</v>
      </c>
      <c r="B21" s="181"/>
      <c r="C21" s="154"/>
    </row>
    <row r="22" spans="1:3" ht="12.75" customHeight="1">
      <c r="A22" s="182" t="s">
        <v>17</v>
      </c>
      <c r="B22" s="183"/>
      <c r="C22" s="155">
        <f>'ΣΥΝΕΧΙΖΟΜΕΝΑ_2016_ΘΕΜ_ΑΞΟΝΑΣ(1)'!E19+'ΣΥΝΕΧΙΖΟΜΕΝΑ_2016_ΘΕΜ_ΑΞΟΝΑΣ(2)'!E16+'ΣΥΝΕΧΙΖΟΜΕΝΑ_2015_ΘΕΜ_ΑΞΟΝΑΣ(3)'!E15+'ΣΥΝΕΧΙΖΟΜΕΝΑ_2016_ΘΕΜ_ΑΞΟΝΑΣ(4)'!E10+'ΣΥΝΕΧΙΖΟΜΕΝΑ_2016_ΘΕΜ_ΑΞΟΝΑΣ(5)'!E12</f>
        <v>206000</v>
      </c>
    </row>
    <row r="23" spans="1:3" ht="12.75" customHeight="1">
      <c r="A23" s="172" t="s">
        <v>18</v>
      </c>
      <c r="B23" s="173"/>
      <c r="C23" s="155">
        <f>'ΣΥΝΕΧΙΖΟΜΕΝΑ_2016_ΘΕΜ_ΑΞΟΝΑΣ(1)'!E20+'ΣΥΝΕΧΙΖΟΜΕΝΑ_2016_ΘΕΜ_ΑΞΟΝΑΣ(2)'!E17+'ΣΥΝΕΧΙΖΟΜΕΝΑ_2015_ΘΕΜ_ΑΞΟΝΑΣ(3)'!E16+'ΣΥΝΕΧΙΖΟΜΕΝΑ_2016_ΘΕΜ_ΑΞΟΝΑΣ(4)'!E11+'ΣΥΝΕΧΙΖΟΜΕΝΑ_2016_ΘΕΜ_ΑΞΟΝΑΣ(5)'!E13</f>
        <v>446864.79000000004</v>
      </c>
    </row>
    <row r="24" spans="1:3" ht="12.75" customHeight="1">
      <c r="A24" s="172" t="s">
        <v>19</v>
      </c>
      <c r="B24" s="173"/>
      <c r="C24" s="155">
        <f>'ΣΥΝΕΧΙΖΟΜΕΝΑ_2016_ΘΕΜ_ΑΞΟΝΑΣ(1)'!E21+'ΣΥΝΕΧΙΖΟΜΕΝΑ_2016_ΘΕΜ_ΑΞΟΝΑΣ(2)'!E18+'ΣΥΝΕΧΙΖΟΜΕΝΑ_2015_ΘΕΜ_ΑΞΟΝΑΣ(3)'!E17+'ΣΥΝΕΧΙΖΟΜΕΝΑ_2016_ΘΕΜ_ΑΞΟΝΑΣ(4)'!E12+'ΣΥΝΕΧΙΖΟΜΕΝΑ_2016_ΘΕΜ_ΑΞΟΝΑΣ(5)'!E14</f>
        <v>720000</v>
      </c>
    </row>
    <row r="25" spans="1:3" ht="12.75" customHeight="1">
      <c r="A25" s="172" t="s">
        <v>24</v>
      </c>
      <c r="B25" s="173"/>
      <c r="C25" s="155">
        <f>'ΣΥΝΕΧΙΖΟΜΕΝΑ_2016_ΘΕΜ_ΑΞΟΝΑΣ(1)'!E27+'ΣΥΝΕΧΙΖΟΜΕΝΑ_2016_ΘΕΜ_ΑΞΟΝΑΣ(2)'!E20</f>
        <v>570000</v>
      </c>
    </row>
    <row r="26" spans="1:3" ht="12.75" customHeight="1">
      <c r="A26" s="170" t="s">
        <v>25</v>
      </c>
      <c r="B26" s="171"/>
      <c r="C26" s="155">
        <f>'ΣΥΝΕΧΙΖΟΜΕΝΑ_2016_ΘΕΜ_ΑΞΟΝΑΣ(1)'!E22+'ΣΥΝΕΧΙΖΟΜΕΝΑ_2016_ΘΕΜ_ΑΞΟΝΑΣ(2)'!E19+'ΣΥΝΕΧΙΖΟΜΕΝΑ_2015_ΘΕΜ_ΑΞΟΝΑΣ(3)'!E18+'ΣΥΝΕΧΙΖΟΜΕΝΑ_2016_ΘΕΜ_ΑΞΟΝΑΣ(4)'!E13+'ΣΥΝΕΧΙΖΟΜΕΝΑ_2016_ΘΕΜ_ΑΞΟΝΑΣ(5)'!E15+'Τ. Π._2016_ΣΥΝΟΛΟ_ΘΕΜΑΤ_ΑΞΟΝΕΣ '!F29</f>
        <v>0</v>
      </c>
    </row>
    <row r="27" spans="1:3" ht="12.75" customHeight="1">
      <c r="A27" s="172" t="s">
        <v>20</v>
      </c>
      <c r="B27" s="173"/>
      <c r="C27" s="155">
        <f>'ΣΥΝΕΧΙΖΟΜΕΝΑ_2016_ΘΕΜ_ΑΞΟΝΑΣ(1)'!E24+'ΣΥΝΕΧΙΖΟΜΕΝΑ_2016_ΘΕΜ_ΑΞΟΝΑΣ(2)'!E22+'ΣΥΝΕΧΙΖΟΜΕΝΑ_2015_ΘΕΜ_ΑΞΟΝΑΣ(3)'!E20+'ΣΥΝΕΧΙΖΟΜΕΝΑ_2016_ΘΕΜ_ΑΞΟΝΑΣ(4)'!E15+'ΣΥΝΕΧΙΖΟΜΕΝΑ_2016_ΘΕΜ_ΑΞΟΝΑΣ(5)'!E17</f>
        <v>0</v>
      </c>
    </row>
    <row r="28" spans="1:3" ht="12.75" customHeight="1">
      <c r="A28" s="174" t="s">
        <v>21</v>
      </c>
      <c r="B28" s="175"/>
      <c r="C28" s="155">
        <f>'ΣΥΝΕΧΙΖΟΜΕΝΑ_2016_ΘΕΜ_ΑΞΟΝΑΣ(1)'!E25+'ΣΥΝΕΧΙΖΟΜΕΝΑ_2016_ΘΕΜ_ΑΞΟΝΑΣ(2)'!E23+'ΣΥΝΕΧΙΖΟΜΕΝΑ_2015_ΘΕΜ_ΑΞΟΝΑΣ(3)'!E21+'ΣΥΝΕΧΙΖΟΜΕΝΑ_2016_ΘΕΜ_ΑΞΟΝΑΣ(4)'!E16+'ΣΥΝΕΧΙΖΟΜΕΝΑ_2016_ΘΕΜ_ΑΞΟΝΑΣ(5)'!E18</f>
        <v>940000</v>
      </c>
    </row>
    <row r="29" spans="1:6" ht="13.5" customHeight="1" thickBot="1">
      <c r="A29" s="176" t="s">
        <v>26</v>
      </c>
      <c r="B29" s="177"/>
      <c r="C29" s="157">
        <f>'ΣΥΝΕΧΙΖΟΜΕΝΑ_2016_ΘΕΜ_ΑΞΟΝΑΣ(2)'!E24+'ΣΥΝΕΧΙΖΟΜΕΝΑ_2015_ΘΕΜ_ΑΞΟΝΑΣ(3)'!E22+'ΣΥΝΕΧΙΖΟΜΕΝΑ_2016_ΘΕΜ_ΑΞΟΝΑΣ(4)'!E17+'ΣΥΝΕΧΙΖΟΜΕΝΑ_2016_ΘΕΜ_ΑΞΟΝΑΣ(5)'!E19</f>
        <v>0</v>
      </c>
      <c r="F29" s="27"/>
    </row>
    <row r="31" ht="13.5" thickBot="1"/>
    <row r="32" spans="1:3" ht="31.5" customHeight="1">
      <c r="A32" s="178" t="s">
        <v>27</v>
      </c>
      <c r="B32" s="179"/>
      <c r="C32" s="156">
        <f>SUM(C33:C41)</f>
        <v>7134948.79</v>
      </c>
    </row>
    <row r="33" spans="1:3" ht="12.75" customHeight="1">
      <c r="A33" s="180" t="s">
        <v>23</v>
      </c>
      <c r="B33" s="181"/>
      <c r="C33" s="154"/>
    </row>
    <row r="34" spans="1:3" ht="12.75" customHeight="1">
      <c r="A34" s="182" t="s">
        <v>17</v>
      </c>
      <c r="B34" s="183"/>
      <c r="C34" s="155">
        <f>C22+C13</f>
        <v>1369800</v>
      </c>
    </row>
    <row r="35" spans="1:3" ht="12.75" customHeight="1">
      <c r="A35" s="172" t="s">
        <v>18</v>
      </c>
      <c r="B35" s="173"/>
      <c r="C35" s="155">
        <f>C14+C23</f>
        <v>662864.79</v>
      </c>
    </row>
    <row r="36" spans="1:3" ht="12.75" customHeight="1">
      <c r="A36" s="172" t="s">
        <v>19</v>
      </c>
      <c r="B36" s="173"/>
      <c r="C36" s="155">
        <f>C15+C24</f>
        <v>1187800</v>
      </c>
    </row>
    <row r="37" spans="1:3" ht="12.75" customHeight="1">
      <c r="A37" s="172" t="s">
        <v>24</v>
      </c>
      <c r="B37" s="173"/>
      <c r="C37" s="155">
        <f>C25+C18</f>
        <v>2640684</v>
      </c>
    </row>
    <row r="38" spans="1:3" ht="12.75" customHeight="1">
      <c r="A38" s="170" t="s">
        <v>25</v>
      </c>
      <c r="B38" s="171"/>
      <c r="C38" s="155">
        <f>C26</f>
        <v>0</v>
      </c>
    </row>
    <row r="39" spans="1:3" ht="12.75" customHeight="1">
      <c r="A39" s="172" t="s">
        <v>20</v>
      </c>
      <c r="B39" s="173"/>
      <c r="C39" s="155">
        <f>C16+C27</f>
        <v>0</v>
      </c>
    </row>
    <row r="40" spans="1:3" ht="12.75" customHeight="1">
      <c r="A40" s="174" t="s">
        <v>21</v>
      </c>
      <c r="B40" s="175"/>
      <c r="C40" s="155">
        <f>C17+C28</f>
        <v>1273800</v>
      </c>
    </row>
    <row r="41" spans="1:3" ht="13.5" customHeight="1" thickBot="1">
      <c r="A41" s="176" t="s">
        <v>26</v>
      </c>
      <c r="B41" s="177"/>
      <c r="C41" s="157">
        <f>C29</f>
        <v>0</v>
      </c>
    </row>
  </sheetData>
  <sheetProtection/>
  <mergeCells count="30">
    <mergeCell ref="A14:B14"/>
    <mergeCell ref="A17:B17"/>
    <mergeCell ref="A1:C1"/>
    <mergeCell ref="A11:B11"/>
    <mergeCell ref="A12:B12"/>
    <mergeCell ref="A13:B13"/>
    <mergeCell ref="A25:B25"/>
    <mergeCell ref="A15:B15"/>
    <mergeCell ref="A16:B16"/>
    <mergeCell ref="A18:B18"/>
    <mergeCell ref="A19:C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2:B32"/>
    <mergeCell ref="A33:B33"/>
    <mergeCell ref="A34:B34"/>
    <mergeCell ref="A35:B35"/>
    <mergeCell ref="A36:B36"/>
    <mergeCell ref="A38:B38"/>
    <mergeCell ref="A39:B39"/>
    <mergeCell ref="A40:B40"/>
    <mergeCell ref="A41:B41"/>
  </mergeCells>
  <printOptions/>
  <pageMargins left="0.690277777777778" right="0.236111111111111" top="0.790277777777778" bottom="0.472916666666667" header="0.270138888888889" footer="0.315277777777778"/>
  <pageSetup fitToHeight="1" fitToWidth="1" horizontalDpi="600" verticalDpi="600" orientation="portrait" paperSize="9" scale="84" r:id="rId1"/>
  <headerFooter alignWithMargins="0">
    <oddHeader>&amp;R&amp;12&amp;U&amp;D</oddHeader>
    <oddFooter>&amp;R&amp;8Σελ. &amp;P από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17" sqref="E17"/>
    </sheetView>
  </sheetViews>
  <sheetFormatPr defaultColWidth="9.140625" defaultRowHeight="12.75"/>
  <cols>
    <col min="1" max="1" width="9.140625" style="91" customWidth="1"/>
    <col min="2" max="2" width="12.00390625" style="92" customWidth="1"/>
    <col min="3" max="3" width="86.00390625" style="91" customWidth="1"/>
    <col min="4" max="4" width="13.57421875" style="91" customWidth="1"/>
    <col min="5" max="5" width="14.28125" style="93" customWidth="1"/>
    <col min="6" max="6" width="18.28125" style="92" customWidth="1"/>
    <col min="7" max="7" width="17.28125" style="91" customWidth="1"/>
    <col min="8" max="16384" width="9.140625" style="91" customWidth="1"/>
  </cols>
  <sheetData>
    <row r="1" spans="1:6" s="92" customFormat="1" ht="25.5" customHeight="1">
      <c r="A1" s="209" t="s">
        <v>118</v>
      </c>
      <c r="B1" s="209"/>
      <c r="C1" s="209"/>
      <c r="D1" s="209"/>
      <c r="E1" s="209"/>
      <c r="F1" s="209"/>
    </row>
    <row r="2" spans="1:6" s="92" customFormat="1" ht="25.5" customHeight="1">
      <c r="A2" s="206" t="s">
        <v>6</v>
      </c>
      <c r="B2" s="206"/>
      <c r="C2" s="206" t="s">
        <v>7</v>
      </c>
      <c r="D2" s="206"/>
      <c r="E2" s="206"/>
      <c r="F2" s="206"/>
    </row>
    <row r="3" spans="1:6" ht="52.5" customHeight="1">
      <c r="A3" s="12" t="s">
        <v>28</v>
      </c>
      <c r="B3" s="12" t="s">
        <v>29</v>
      </c>
      <c r="C3" s="94" t="s">
        <v>30</v>
      </c>
      <c r="D3" s="12" t="s">
        <v>31</v>
      </c>
      <c r="E3" s="95" t="s">
        <v>111</v>
      </c>
      <c r="F3" s="6" t="s">
        <v>35</v>
      </c>
    </row>
    <row r="4" spans="1:7" ht="19.5" customHeight="1">
      <c r="A4" s="8" t="s">
        <v>85</v>
      </c>
      <c r="B4" s="8" t="s">
        <v>50</v>
      </c>
      <c r="C4" s="132" t="s">
        <v>144</v>
      </c>
      <c r="D4" s="133" t="s">
        <v>40</v>
      </c>
      <c r="E4" s="134">
        <v>24000</v>
      </c>
      <c r="F4" s="11" t="s">
        <v>53</v>
      </c>
      <c r="G4" s="8" t="s">
        <v>101</v>
      </c>
    </row>
    <row r="5" spans="1:7" ht="19.5" customHeight="1">
      <c r="A5" s="8" t="s">
        <v>87</v>
      </c>
      <c r="B5" s="8" t="s">
        <v>38</v>
      </c>
      <c r="C5" s="132" t="s">
        <v>86</v>
      </c>
      <c r="D5" s="133" t="s">
        <v>40</v>
      </c>
      <c r="E5" s="134">
        <v>390000</v>
      </c>
      <c r="F5" s="11" t="s">
        <v>21</v>
      </c>
      <c r="G5" s="8" t="s">
        <v>101</v>
      </c>
    </row>
    <row r="6" spans="1:7" ht="57.75" customHeight="1">
      <c r="A6" s="8" t="s">
        <v>89</v>
      </c>
      <c r="B6" s="8" t="s">
        <v>50</v>
      </c>
      <c r="C6" s="135" t="s">
        <v>145</v>
      </c>
      <c r="D6" s="133" t="s">
        <v>40</v>
      </c>
      <c r="E6" s="134">
        <v>32000</v>
      </c>
      <c r="F6" s="11" t="s">
        <v>53</v>
      </c>
      <c r="G6" s="8" t="s">
        <v>101</v>
      </c>
    </row>
    <row r="7" spans="1:7" ht="19.5" customHeight="1">
      <c r="A7" s="8" t="s">
        <v>91</v>
      </c>
      <c r="B7" s="136" t="s">
        <v>38</v>
      </c>
      <c r="C7" s="132" t="s">
        <v>86</v>
      </c>
      <c r="D7" s="133" t="s">
        <v>40</v>
      </c>
      <c r="E7" s="134">
        <v>50000</v>
      </c>
      <c r="F7" s="11" t="s">
        <v>21</v>
      </c>
      <c r="G7" s="8" t="s">
        <v>101</v>
      </c>
    </row>
    <row r="8" spans="1:6" ht="19.5" customHeight="1">
      <c r="A8" s="105"/>
      <c r="B8" s="105"/>
      <c r="C8" s="137"/>
      <c r="D8" s="137"/>
      <c r="E8" s="138"/>
      <c r="F8" s="139"/>
    </row>
    <row r="9" spans="1:6" ht="19.5" customHeight="1">
      <c r="A9" s="105"/>
      <c r="B9" s="105"/>
      <c r="C9" s="137"/>
      <c r="D9" s="137"/>
      <c r="E9" s="138"/>
      <c r="F9" s="139"/>
    </row>
    <row r="10" spans="1:6" ht="18" customHeight="1">
      <c r="A10" s="105"/>
      <c r="B10" s="105"/>
      <c r="C10" s="218" t="s">
        <v>146</v>
      </c>
      <c r="D10" s="218"/>
      <c r="E10" s="140">
        <f>SUM(E4:E7)</f>
        <v>496000</v>
      </c>
      <c r="F10" s="139"/>
    </row>
    <row r="11" spans="2:5" ht="12.75" customHeight="1">
      <c r="B11" s="105"/>
      <c r="C11" s="106"/>
      <c r="D11" s="106"/>
      <c r="E11" s="129"/>
    </row>
    <row r="12" spans="2:5" ht="15" customHeight="1">
      <c r="B12" s="105"/>
      <c r="C12" s="106"/>
      <c r="D12" s="106"/>
      <c r="E12" s="128"/>
    </row>
    <row r="13" spans="2:5" ht="12.75" customHeight="1">
      <c r="B13" s="105"/>
      <c r="C13" s="106"/>
      <c r="D13" s="106"/>
      <c r="E13" s="129"/>
    </row>
    <row r="14" spans="2:5" ht="12.75" customHeight="1">
      <c r="B14" s="105"/>
      <c r="C14" s="217" t="s">
        <v>23</v>
      </c>
      <c r="D14" s="217"/>
      <c r="E14" s="141"/>
    </row>
    <row r="15" spans="2:5" ht="12.75" customHeight="1">
      <c r="B15" s="105"/>
      <c r="C15" s="214" t="s">
        <v>17</v>
      </c>
      <c r="D15" s="214"/>
      <c r="E15" s="130">
        <f>0</f>
        <v>0</v>
      </c>
    </row>
    <row r="16" spans="2:5" ht="12.75" customHeight="1">
      <c r="B16" s="105"/>
      <c r="C16" s="210" t="s">
        <v>18</v>
      </c>
      <c r="D16" s="210"/>
      <c r="E16" s="130">
        <f>E4+E6</f>
        <v>56000</v>
      </c>
    </row>
    <row r="17" spans="2:5" ht="12.75" customHeight="1">
      <c r="B17" s="105"/>
      <c r="C17" s="210" t="s">
        <v>19</v>
      </c>
      <c r="D17" s="210"/>
      <c r="E17" s="130">
        <f>0</f>
        <v>0</v>
      </c>
    </row>
    <row r="18" spans="2:5" ht="12.75" customHeight="1">
      <c r="B18" s="105"/>
      <c r="C18" s="213" t="s">
        <v>25</v>
      </c>
      <c r="D18" s="213"/>
      <c r="E18" s="130">
        <f>0</f>
        <v>0</v>
      </c>
    </row>
    <row r="19" spans="2:5" ht="12.75" customHeight="1">
      <c r="B19" s="105"/>
      <c r="C19" s="210" t="s">
        <v>117</v>
      </c>
      <c r="D19" s="210"/>
      <c r="E19" s="130">
        <f>0</f>
        <v>0</v>
      </c>
    </row>
    <row r="20" spans="2:5" ht="12.75" customHeight="1">
      <c r="B20" s="105"/>
      <c r="C20" s="210" t="s">
        <v>20</v>
      </c>
      <c r="D20" s="210"/>
      <c r="E20" s="130">
        <f>0</f>
        <v>0</v>
      </c>
    </row>
    <row r="21" spans="2:5" ht="12.75" customHeight="1">
      <c r="B21" s="105"/>
      <c r="C21" s="211" t="s">
        <v>21</v>
      </c>
      <c r="D21" s="211"/>
      <c r="E21" s="130">
        <f>E5+E7</f>
        <v>440000</v>
      </c>
    </row>
    <row r="22" spans="2:5" ht="13.5" customHeight="1">
      <c r="B22" s="105"/>
      <c r="C22" s="212" t="s">
        <v>26</v>
      </c>
      <c r="D22" s="212"/>
      <c r="E22" s="131">
        <f>0</f>
        <v>0</v>
      </c>
    </row>
  </sheetData>
  <sheetProtection/>
  <mergeCells count="13">
    <mergeCell ref="C14:D14"/>
    <mergeCell ref="A1:F1"/>
    <mergeCell ref="A2:B2"/>
    <mergeCell ref="C2:F2"/>
    <mergeCell ref="C10:D10"/>
    <mergeCell ref="C20:D20"/>
    <mergeCell ref="C21:D21"/>
    <mergeCell ref="C22:D22"/>
    <mergeCell ref="C15:D15"/>
    <mergeCell ref="C16:D16"/>
    <mergeCell ref="C17:D17"/>
    <mergeCell ref="C18:D18"/>
    <mergeCell ref="C19:D19"/>
  </mergeCells>
  <printOptions/>
  <pageMargins left="0.7875" right="0.354166666666667" top="0.590277777777778" bottom="0.669444444444444" header="0.511805555555555" footer="0.511805555555555"/>
  <pageSetup horizontalDpi="600" verticalDpi="600" orientation="landscape" paperSize="9" scale="80" r:id="rId1"/>
  <headerFooter alignWithMargins="0">
    <oddFooter>&amp;R&amp;8Σελ. &amp;P από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12" sqref="E12"/>
    </sheetView>
  </sheetViews>
  <sheetFormatPr defaultColWidth="9.140625" defaultRowHeight="12.75"/>
  <cols>
    <col min="1" max="1" width="18.57421875" style="91" customWidth="1"/>
    <col min="2" max="2" width="12.00390625" style="92" customWidth="1"/>
    <col min="3" max="3" width="60.00390625" style="91" customWidth="1"/>
    <col min="4" max="4" width="17.8515625" style="92" customWidth="1"/>
    <col min="5" max="5" width="16.140625" style="93" customWidth="1"/>
    <col min="6" max="6" width="18.7109375" style="92" customWidth="1"/>
    <col min="7" max="7" width="23.28125" style="91" customWidth="1"/>
    <col min="8" max="16384" width="9.140625" style="91" customWidth="1"/>
  </cols>
  <sheetData>
    <row r="1" spans="1:6" s="92" customFormat="1" ht="25.5" customHeight="1">
      <c r="A1" s="209" t="s">
        <v>147</v>
      </c>
      <c r="B1" s="209"/>
      <c r="C1" s="209"/>
      <c r="D1" s="209"/>
      <c r="E1" s="209"/>
      <c r="F1" s="209"/>
    </row>
    <row r="2" spans="1:6" s="92" customFormat="1" ht="25.5" customHeight="1">
      <c r="A2" s="142" t="s">
        <v>8</v>
      </c>
      <c r="B2" s="219" t="s">
        <v>9</v>
      </c>
      <c r="C2" s="219"/>
      <c r="D2" s="219"/>
      <c r="E2" s="219"/>
      <c r="F2" s="219"/>
    </row>
    <row r="3" spans="1:6" ht="63" customHeight="1">
      <c r="A3" s="142" t="s">
        <v>28</v>
      </c>
      <c r="B3" s="12" t="s">
        <v>29</v>
      </c>
      <c r="C3" s="94" t="s">
        <v>30</v>
      </c>
      <c r="D3" s="12" t="s">
        <v>31</v>
      </c>
      <c r="E3" s="95" t="s">
        <v>148</v>
      </c>
      <c r="F3" s="6" t="s">
        <v>35</v>
      </c>
    </row>
    <row r="4" spans="1:6" ht="12.75" customHeight="1">
      <c r="A4" s="5"/>
      <c r="B4" s="8"/>
      <c r="C4" s="102"/>
      <c r="D4" s="8"/>
      <c r="E4" s="108"/>
      <c r="F4" s="119"/>
    </row>
    <row r="5" spans="1:6" ht="12.75" customHeight="1">
      <c r="A5" s="4"/>
      <c r="B5" s="143"/>
      <c r="C5" s="144"/>
      <c r="D5" s="143"/>
      <c r="E5" s="145"/>
      <c r="F5" s="146"/>
    </row>
    <row r="6" spans="2:6" ht="12.75" customHeight="1">
      <c r="B6" s="105"/>
      <c r="C6" s="106"/>
      <c r="D6" s="105"/>
      <c r="E6" s="129"/>
      <c r="F6" s="109"/>
    </row>
    <row r="7" spans="2:6" ht="15" customHeight="1">
      <c r="B7" s="105"/>
      <c r="C7" s="106"/>
      <c r="D7" s="127" t="s">
        <v>149</v>
      </c>
      <c r="E7" s="128"/>
      <c r="F7" s="109"/>
    </row>
    <row r="8" spans="2:6" ht="12.75" customHeight="1">
      <c r="B8" s="105"/>
      <c r="C8" s="106"/>
      <c r="D8" s="105"/>
      <c r="E8" s="129"/>
      <c r="F8" s="109"/>
    </row>
    <row r="9" spans="2:6" ht="12.75" customHeight="1">
      <c r="B9" s="105"/>
      <c r="C9" s="208" t="s">
        <v>23</v>
      </c>
      <c r="D9" s="208"/>
      <c r="E9" s="108"/>
      <c r="F9" s="109"/>
    </row>
    <row r="10" spans="2:6" ht="12.75" customHeight="1">
      <c r="B10" s="105"/>
      <c r="C10" s="205" t="s">
        <v>17</v>
      </c>
      <c r="D10" s="205"/>
      <c r="E10" s="111">
        <f>0</f>
        <v>0</v>
      </c>
      <c r="F10" s="109"/>
    </row>
    <row r="11" spans="2:6" ht="12.75" customHeight="1">
      <c r="B11" s="105"/>
      <c r="C11" s="203" t="s">
        <v>18</v>
      </c>
      <c r="D11" s="203"/>
      <c r="E11" s="111">
        <f>0</f>
        <v>0</v>
      </c>
      <c r="F11" s="109"/>
    </row>
    <row r="12" spans="2:6" ht="12.75" customHeight="1">
      <c r="B12" s="105"/>
      <c r="C12" s="203" t="s">
        <v>19</v>
      </c>
      <c r="D12" s="203"/>
      <c r="E12" s="111">
        <f>0</f>
        <v>0</v>
      </c>
      <c r="F12" s="109"/>
    </row>
    <row r="13" spans="2:6" ht="12.75" customHeight="1">
      <c r="B13" s="105"/>
      <c r="C13" s="204" t="s">
        <v>25</v>
      </c>
      <c r="D13" s="204"/>
      <c r="E13" s="111">
        <f>0</f>
        <v>0</v>
      </c>
      <c r="F13" s="109"/>
    </row>
    <row r="14" spans="2:6" ht="12.75" customHeight="1">
      <c r="B14" s="105"/>
      <c r="C14" s="203" t="s">
        <v>117</v>
      </c>
      <c r="D14" s="203"/>
      <c r="E14" s="111">
        <f>0</f>
        <v>0</v>
      </c>
      <c r="F14" s="109"/>
    </row>
    <row r="15" spans="2:6" ht="12.75" customHeight="1">
      <c r="B15" s="105"/>
      <c r="C15" s="203" t="s">
        <v>20</v>
      </c>
      <c r="D15" s="203"/>
      <c r="E15" s="111">
        <f>0</f>
        <v>0</v>
      </c>
      <c r="F15" s="109"/>
    </row>
    <row r="16" spans="2:6" ht="12.75" customHeight="1">
      <c r="B16" s="105"/>
      <c r="C16" s="201" t="s">
        <v>21</v>
      </c>
      <c r="D16" s="201"/>
      <c r="E16" s="111">
        <f>0</f>
        <v>0</v>
      </c>
      <c r="F16" s="109"/>
    </row>
    <row r="17" spans="2:6" ht="12.75" customHeight="1">
      <c r="B17" s="105"/>
      <c r="C17" s="201" t="s">
        <v>26</v>
      </c>
      <c r="D17" s="201"/>
      <c r="E17" s="111">
        <f>0</f>
        <v>0</v>
      </c>
      <c r="F17" s="109"/>
    </row>
  </sheetData>
  <sheetProtection/>
  <mergeCells count="11">
    <mergeCell ref="C11:D11"/>
    <mergeCell ref="A1:F1"/>
    <mergeCell ref="B2:F2"/>
    <mergeCell ref="C9:D9"/>
    <mergeCell ref="C10:D10"/>
    <mergeCell ref="C17:D17"/>
    <mergeCell ref="C12:D12"/>
    <mergeCell ref="C13:D13"/>
    <mergeCell ref="C14:D14"/>
    <mergeCell ref="C15:D15"/>
    <mergeCell ref="C16:D16"/>
  </mergeCells>
  <printOptions/>
  <pageMargins left="0.7875" right="0.354166666666667" top="0.590277777777778" bottom="0.669444444444444" header="0.511805555555555" footer="0.511805555555555"/>
  <pageSetup horizontalDpi="600" verticalDpi="600" orientation="landscape" paperSize="9" scale="80" r:id="rId1"/>
  <headerFooter alignWithMargins="0">
    <oddFooter>&amp;R&amp;8Σελ. &amp;P από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D25" sqref="D25"/>
    </sheetView>
  </sheetViews>
  <sheetFormatPr defaultColWidth="9.140625" defaultRowHeight="12.75"/>
  <cols>
    <col min="1" max="1" width="9.140625" style="91" customWidth="1"/>
    <col min="2" max="2" width="12.00390625" style="92" customWidth="1"/>
    <col min="3" max="3" width="78.421875" style="91" customWidth="1"/>
    <col min="4" max="4" width="15.28125" style="92" customWidth="1"/>
    <col min="5" max="5" width="16.140625" style="93" customWidth="1"/>
    <col min="6" max="6" width="18.8515625" style="91" customWidth="1"/>
    <col min="7" max="7" width="19.7109375" style="91" customWidth="1"/>
    <col min="8" max="16384" width="9.140625" style="91" customWidth="1"/>
  </cols>
  <sheetData>
    <row r="1" spans="1:5" s="92" customFormat="1" ht="25.5" customHeight="1">
      <c r="A1" s="209" t="s">
        <v>118</v>
      </c>
      <c r="B1" s="209"/>
      <c r="C1" s="209"/>
      <c r="D1" s="209"/>
      <c r="E1" s="209"/>
    </row>
    <row r="2" spans="1:5" s="92" customFormat="1" ht="25.5" customHeight="1">
      <c r="A2" s="206" t="s">
        <v>10</v>
      </c>
      <c r="B2" s="206"/>
      <c r="C2" s="206" t="s">
        <v>11</v>
      </c>
      <c r="D2" s="206"/>
      <c r="E2" s="206"/>
    </row>
    <row r="3" spans="1:7" ht="62.25" customHeight="1">
      <c r="A3" s="12" t="s">
        <v>28</v>
      </c>
      <c r="B3" s="12" t="s">
        <v>29</v>
      </c>
      <c r="C3" s="94" t="s">
        <v>30</v>
      </c>
      <c r="D3" s="12" t="s">
        <v>31</v>
      </c>
      <c r="E3" s="147" t="s">
        <v>111</v>
      </c>
      <c r="F3" s="6" t="s">
        <v>35</v>
      </c>
      <c r="G3" s="148"/>
    </row>
    <row r="4" spans="1:7" ht="25.5" customHeight="1">
      <c r="A4" s="8" t="s">
        <v>150</v>
      </c>
      <c r="B4" s="119" t="s">
        <v>38</v>
      </c>
      <c r="C4" s="149" t="s">
        <v>151</v>
      </c>
      <c r="D4" s="118" t="s">
        <v>66</v>
      </c>
      <c r="E4" s="150">
        <v>12500</v>
      </c>
      <c r="F4" s="119" t="s">
        <v>53</v>
      </c>
      <c r="G4" s="119" t="s">
        <v>101</v>
      </c>
    </row>
    <row r="5" spans="1:7" ht="25.5" customHeight="1">
      <c r="A5" s="8" t="s">
        <v>152</v>
      </c>
      <c r="B5" s="119" t="s">
        <v>50</v>
      </c>
      <c r="C5" s="151" t="s">
        <v>153</v>
      </c>
      <c r="D5" s="118" t="s">
        <v>46</v>
      </c>
      <c r="E5" s="150">
        <v>24000</v>
      </c>
      <c r="F5" s="119" t="s">
        <v>53</v>
      </c>
      <c r="G5" s="119" t="s">
        <v>101</v>
      </c>
    </row>
    <row r="6" spans="1:5" ht="25.5" customHeight="1">
      <c r="A6" s="105"/>
      <c r="B6" s="105"/>
      <c r="C6" s="152"/>
      <c r="D6" s="103"/>
      <c r="E6" s="138"/>
    </row>
    <row r="7" spans="1:5" ht="9.75" customHeight="1">
      <c r="A7" s="105"/>
      <c r="B7" s="105"/>
      <c r="C7" s="152"/>
      <c r="D7" s="103"/>
      <c r="E7" s="138"/>
    </row>
    <row r="8" spans="2:5" ht="12.75" customHeight="1">
      <c r="B8" s="105"/>
      <c r="C8" s="106"/>
      <c r="D8" s="105"/>
      <c r="E8" s="129"/>
    </row>
    <row r="9" spans="2:5" ht="15" customHeight="1">
      <c r="B9" s="105"/>
      <c r="C9" s="106"/>
      <c r="D9" s="127" t="s">
        <v>154</v>
      </c>
      <c r="E9" s="128">
        <f>SUM(E4:E5)</f>
        <v>36500</v>
      </c>
    </row>
    <row r="10" spans="2:5" ht="12.75" customHeight="1">
      <c r="B10" s="105"/>
      <c r="C10" s="106"/>
      <c r="D10" s="105"/>
      <c r="E10" s="129"/>
    </row>
    <row r="11" spans="2:5" ht="12.75" customHeight="1">
      <c r="B11" s="105"/>
      <c r="C11" s="220" t="s">
        <v>23</v>
      </c>
      <c r="D11" s="220"/>
      <c r="E11" s="153"/>
    </row>
    <row r="12" spans="2:5" ht="12.75" customHeight="1">
      <c r="B12" s="105"/>
      <c r="C12" s="214" t="s">
        <v>17</v>
      </c>
      <c r="D12" s="214"/>
      <c r="E12" s="130">
        <f>E4</f>
        <v>12500</v>
      </c>
    </row>
    <row r="13" spans="2:5" ht="12.75" customHeight="1">
      <c r="B13" s="105"/>
      <c r="C13" s="210" t="s">
        <v>18</v>
      </c>
      <c r="D13" s="210"/>
      <c r="E13" s="130">
        <f>E5</f>
        <v>24000</v>
      </c>
    </row>
    <row r="14" spans="2:5" ht="12.75" customHeight="1">
      <c r="B14" s="105"/>
      <c r="C14" s="210" t="s">
        <v>19</v>
      </c>
      <c r="D14" s="210"/>
      <c r="E14" s="130">
        <v>0</v>
      </c>
    </row>
    <row r="15" spans="2:5" ht="12.75" customHeight="1">
      <c r="B15" s="105"/>
      <c r="C15" s="213" t="s">
        <v>25</v>
      </c>
      <c r="D15" s="213"/>
      <c r="E15" s="130">
        <f>0</f>
        <v>0</v>
      </c>
    </row>
    <row r="16" spans="2:5" ht="12.75" customHeight="1">
      <c r="B16" s="105"/>
      <c r="C16" s="210" t="s">
        <v>117</v>
      </c>
      <c r="D16" s="210"/>
      <c r="E16" s="130">
        <f>0</f>
        <v>0</v>
      </c>
    </row>
    <row r="17" spans="2:5" ht="12.75" customHeight="1">
      <c r="B17" s="105"/>
      <c r="C17" s="210" t="s">
        <v>20</v>
      </c>
      <c r="D17" s="210"/>
      <c r="E17" s="130">
        <f>0</f>
        <v>0</v>
      </c>
    </row>
    <row r="18" spans="2:5" ht="12.75" customHeight="1">
      <c r="B18" s="105"/>
      <c r="C18" s="211" t="s">
        <v>21</v>
      </c>
      <c r="D18" s="211"/>
      <c r="E18" s="130">
        <f>0</f>
        <v>0</v>
      </c>
    </row>
    <row r="19" spans="2:5" ht="13.5" customHeight="1">
      <c r="B19" s="105"/>
      <c r="C19" s="212" t="s">
        <v>26</v>
      </c>
      <c r="D19" s="212"/>
      <c r="E19" s="131">
        <f>0</f>
        <v>0</v>
      </c>
    </row>
  </sheetData>
  <sheetProtection/>
  <mergeCells count="12">
    <mergeCell ref="C12:D12"/>
    <mergeCell ref="A1:E1"/>
    <mergeCell ref="A2:B2"/>
    <mergeCell ref="C2:E2"/>
    <mergeCell ref="C11:D11"/>
    <mergeCell ref="C18:D18"/>
    <mergeCell ref="C19:D19"/>
    <mergeCell ref="C13:D13"/>
    <mergeCell ref="C14:D14"/>
    <mergeCell ref="C15:D15"/>
    <mergeCell ref="C16:D16"/>
    <mergeCell ref="C17:D17"/>
  </mergeCells>
  <printOptions/>
  <pageMargins left="0.7875" right="0.354166666666667" top="0.590277777777778" bottom="0.669444444444444" header="0.511805555555555" footer="0.511805555555555"/>
  <pageSetup horizontalDpi="600" verticalDpi="600" orientation="landscape" paperSize="9" scale="80" r:id="rId1"/>
  <headerFooter alignWithMargins="0">
    <oddFooter>&amp;R&amp;8Σελ.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H13" sqref="H13"/>
    </sheetView>
  </sheetViews>
  <sheetFormatPr defaultColWidth="9.140625" defaultRowHeight="12.75"/>
  <cols>
    <col min="1" max="1" width="7.28125" style="15" customWidth="1"/>
    <col min="2" max="2" width="13.57421875" style="15" customWidth="1"/>
    <col min="3" max="3" width="58.140625" style="15" customWidth="1"/>
    <col min="4" max="4" width="16.00390625" style="15" customWidth="1"/>
    <col min="5" max="5" width="16.00390625" style="27" customWidth="1"/>
    <col min="6" max="6" width="15.421875" style="17" customWidth="1"/>
    <col min="7" max="7" width="0" style="28" hidden="1" customWidth="1"/>
    <col min="8" max="8" width="13.421875" style="28" customWidth="1"/>
    <col min="9" max="9" width="19.7109375" style="17" customWidth="1"/>
    <col min="10" max="10" width="16.57421875" style="17" customWidth="1"/>
    <col min="11" max="11" width="17.140625" style="15" customWidth="1"/>
    <col min="12" max="12" width="11.00390625" style="15" customWidth="1"/>
    <col min="13" max="13" width="52.00390625" style="17" customWidth="1"/>
    <col min="14" max="14" width="15.421875" style="17" customWidth="1"/>
    <col min="15" max="15" width="11.28125" style="18" customWidth="1"/>
    <col min="16" max="16384" width="9.140625" style="17" customWidth="1"/>
  </cols>
  <sheetData>
    <row r="1" spans="1:9" ht="32.2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</row>
    <row r="2" spans="1:10" ht="32.25" customHeight="1">
      <c r="A2" s="190" t="s">
        <v>2</v>
      </c>
      <c r="B2" s="190"/>
      <c r="C2" s="190" t="s">
        <v>3</v>
      </c>
      <c r="D2" s="190"/>
      <c r="E2" s="190"/>
      <c r="F2" s="190"/>
      <c r="G2" s="190"/>
      <c r="H2" s="190"/>
      <c r="I2" s="190"/>
      <c r="J2" s="29"/>
    </row>
    <row r="3" spans="1:16" ht="21" customHeight="1">
      <c r="A3" s="3" t="s">
        <v>28</v>
      </c>
      <c r="B3" s="3" t="s">
        <v>29</v>
      </c>
      <c r="C3" s="3" t="s">
        <v>30</v>
      </c>
      <c r="D3" s="3" t="s">
        <v>31</v>
      </c>
      <c r="E3" s="30" t="s">
        <v>32</v>
      </c>
      <c r="F3" s="3" t="s">
        <v>33</v>
      </c>
      <c r="G3" s="31" t="s">
        <v>33</v>
      </c>
      <c r="H3" s="3" t="s">
        <v>34</v>
      </c>
      <c r="I3" s="32" t="s">
        <v>35</v>
      </c>
      <c r="J3" s="33" t="s">
        <v>36</v>
      </c>
      <c r="K3" s="17"/>
      <c r="M3" s="15"/>
      <c r="P3" s="18"/>
    </row>
    <row r="4" spans="1:17" s="23" customFormat="1" ht="42" customHeight="1">
      <c r="A4" s="34" t="s">
        <v>37</v>
      </c>
      <c r="B4" s="14" t="s">
        <v>38</v>
      </c>
      <c r="C4" s="35" t="s">
        <v>39</v>
      </c>
      <c r="D4" s="14" t="s">
        <v>40</v>
      </c>
      <c r="E4" s="36">
        <v>50000</v>
      </c>
      <c r="F4" s="36">
        <v>20000</v>
      </c>
      <c r="G4" s="36">
        <v>0</v>
      </c>
      <c r="H4" s="36">
        <f>E4-F4</f>
        <v>30000</v>
      </c>
      <c r="I4" s="2" t="s">
        <v>41</v>
      </c>
      <c r="J4" s="1"/>
      <c r="M4" s="24"/>
      <c r="N4" s="24"/>
      <c r="O4" s="25"/>
      <c r="Q4" s="25"/>
    </row>
    <row r="5" spans="1:17" s="23" customFormat="1" ht="42" customHeight="1">
      <c r="A5" s="34" t="s">
        <v>42</v>
      </c>
      <c r="B5" s="14" t="s">
        <v>38</v>
      </c>
      <c r="C5" s="35" t="s">
        <v>43</v>
      </c>
      <c r="D5" s="37" t="s">
        <v>40</v>
      </c>
      <c r="E5" s="38">
        <v>100000</v>
      </c>
      <c r="F5" s="36">
        <v>100000</v>
      </c>
      <c r="G5" s="36"/>
      <c r="H5" s="36"/>
      <c r="I5" s="2" t="s">
        <v>41</v>
      </c>
      <c r="J5" s="1"/>
      <c r="M5" s="24"/>
      <c r="N5" s="24"/>
      <c r="O5" s="25"/>
      <c r="Q5" s="25"/>
    </row>
    <row r="6" spans="1:17" s="23" customFormat="1" ht="42" customHeight="1">
      <c r="A6" s="34" t="s">
        <v>44</v>
      </c>
      <c r="B6" s="14" t="s">
        <v>38</v>
      </c>
      <c r="C6" s="35" t="s">
        <v>45</v>
      </c>
      <c r="D6" s="37" t="s">
        <v>46</v>
      </c>
      <c r="E6" s="38">
        <v>50000</v>
      </c>
      <c r="F6" s="38">
        <v>50000</v>
      </c>
      <c r="G6" s="36"/>
      <c r="H6" s="36"/>
      <c r="I6" s="2" t="s">
        <v>41</v>
      </c>
      <c r="J6" s="1"/>
      <c r="M6" s="24"/>
      <c r="N6" s="24"/>
      <c r="O6" s="25"/>
      <c r="Q6" s="25"/>
    </row>
    <row r="7" spans="1:17" s="23" customFormat="1" ht="42" customHeight="1">
      <c r="A7" s="34" t="s">
        <v>47</v>
      </c>
      <c r="B7" s="14" t="s">
        <v>38</v>
      </c>
      <c r="C7" s="35" t="s">
        <v>48</v>
      </c>
      <c r="D7" s="37" t="s">
        <v>46</v>
      </c>
      <c r="E7" s="38">
        <v>100000</v>
      </c>
      <c r="F7" s="38">
        <v>100000</v>
      </c>
      <c r="G7" s="36"/>
      <c r="H7" s="36"/>
      <c r="I7" s="2" t="s">
        <v>41</v>
      </c>
      <c r="J7" s="1"/>
      <c r="M7" s="24"/>
      <c r="N7" s="24"/>
      <c r="O7" s="25"/>
      <c r="Q7" s="25"/>
    </row>
    <row r="8" spans="1:17" s="23" customFormat="1" ht="30" customHeight="1">
      <c r="A8" s="34" t="s">
        <v>49</v>
      </c>
      <c r="B8" s="14" t="s">
        <v>50</v>
      </c>
      <c r="C8" s="35" t="s">
        <v>51</v>
      </c>
      <c r="D8" s="14" t="s">
        <v>52</v>
      </c>
      <c r="E8" s="36">
        <v>18000</v>
      </c>
      <c r="F8" s="36">
        <f>E8</f>
        <v>18000</v>
      </c>
      <c r="G8" s="36">
        <v>0</v>
      </c>
      <c r="H8" s="36"/>
      <c r="I8" s="2" t="s">
        <v>53</v>
      </c>
      <c r="J8" s="1"/>
      <c r="M8" s="24"/>
      <c r="N8" s="24"/>
      <c r="O8" s="25"/>
      <c r="Q8" s="25"/>
    </row>
    <row r="9" spans="1:17" s="23" customFormat="1" ht="42" customHeight="1">
      <c r="A9" s="34" t="s">
        <v>54</v>
      </c>
      <c r="B9" s="14" t="s">
        <v>50</v>
      </c>
      <c r="C9" s="35" t="s">
        <v>55</v>
      </c>
      <c r="D9" s="37" t="s">
        <v>46</v>
      </c>
      <c r="E9" s="38">
        <v>124000</v>
      </c>
      <c r="F9" s="38">
        <v>124000</v>
      </c>
      <c r="G9" s="36"/>
      <c r="H9" s="36"/>
      <c r="I9" s="2" t="s">
        <v>41</v>
      </c>
      <c r="J9" s="1"/>
      <c r="M9" s="24"/>
      <c r="N9" s="24"/>
      <c r="O9" s="25"/>
      <c r="Q9" s="25"/>
    </row>
    <row r="10" spans="1:17" s="23" customFormat="1" ht="30" customHeight="1">
      <c r="A10" s="34" t="s">
        <v>56</v>
      </c>
      <c r="B10" s="14" t="s">
        <v>50</v>
      </c>
      <c r="C10" s="35" t="s">
        <v>57</v>
      </c>
      <c r="D10" s="37" t="s">
        <v>40</v>
      </c>
      <c r="E10" s="38">
        <v>100000</v>
      </c>
      <c r="F10" s="38">
        <v>100000</v>
      </c>
      <c r="G10" s="36"/>
      <c r="H10" s="36"/>
      <c r="I10" s="2" t="s">
        <v>53</v>
      </c>
      <c r="J10" s="1"/>
      <c r="M10" s="24"/>
      <c r="N10" s="24"/>
      <c r="O10" s="25"/>
      <c r="Q10" s="25"/>
    </row>
    <row r="11" spans="1:17" s="23" customFormat="1" ht="30" customHeight="1">
      <c r="A11" s="34" t="s">
        <v>58</v>
      </c>
      <c r="B11" s="14" t="s">
        <v>50</v>
      </c>
      <c r="C11" s="35" t="s">
        <v>59</v>
      </c>
      <c r="D11" s="37" t="s">
        <v>52</v>
      </c>
      <c r="E11" s="38">
        <v>18000</v>
      </c>
      <c r="F11" s="38">
        <v>18000</v>
      </c>
      <c r="G11" s="36"/>
      <c r="H11" s="36"/>
      <c r="I11" s="2" t="s">
        <v>53</v>
      </c>
      <c r="J11" s="1"/>
      <c r="M11" s="24"/>
      <c r="N11" s="24"/>
      <c r="O11" s="25"/>
      <c r="Q11" s="25"/>
    </row>
    <row r="12" spans="1:17" s="23" customFormat="1" ht="42" customHeight="1">
      <c r="A12" s="34" t="s">
        <v>60</v>
      </c>
      <c r="B12" s="14" t="s">
        <v>50</v>
      </c>
      <c r="C12" s="35" t="s">
        <v>61</v>
      </c>
      <c r="D12" s="14" t="s">
        <v>52</v>
      </c>
      <c r="E12" s="38">
        <v>100000</v>
      </c>
      <c r="F12" s="38">
        <v>50000</v>
      </c>
      <c r="G12" s="36"/>
      <c r="H12" s="36">
        <f>E12-F12</f>
        <v>50000</v>
      </c>
      <c r="I12" s="2" t="s">
        <v>53</v>
      </c>
      <c r="J12" s="1"/>
      <c r="M12" s="24"/>
      <c r="N12" s="24"/>
      <c r="O12" s="25"/>
      <c r="Q12" s="25"/>
    </row>
    <row r="13" spans="1:17" s="23" customFormat="1" ht="14.25" customHeight="1">
      <c r="A13" s="39"/>
      <c r="B13" s="40"/>
      <c r="C13" s="41"/>
      <c r="D13" s="40"/>
      <c r="E13" s="42"/>
      <c r="F13" s="42"/>
      <c r="G13" s="42"/>
      <c r="H13" s="42"/>
      <c r="I13" s="43"/>
      <c r="J13" s="24"/>
      <c r="M13" s="24"/>
      <c r="N13" s="24"/>
      <c r="O13" s="25"/>
      <c r="Q13" s="25"/>
    </row>
    <row r="14" spans="1:17" s="23" customFormat="1" ht="11.25" customHeight="1">
      <c r="A14" s="39"/>
      <c r="B14" s="40"/>
      <c r="C14" s="41"/>
      <c r="D14" s="40"/>
      <c r="E14" s="42">
        <f>SUM(E4:E12)</f>
        <v>660000</v>
      </c>
      <c r="F14" s="42">
        <f>SUM(F4:F12)</f>
        <v>580000</v>
      </c>
      <c r="G14" s="42"/>
      <c r="H14" s="42"/>
      <c r="I14" s="43"/>
      <c r="J14" s="24"/>
      <c r="M14" s="24"/>
      <c r="N14" s="24"/>
      <c r="O14" s="25"/>
      <c r="Q14" s="25"/>
    </row>
    <row r="15" spans="1:15" s="23" customFormat="1" ht="23.25" customHeight="1">
      <c r="A15" s="39"/>
      <c r="E15" s="44"/>
      <c r="G15" s="39"/>
      <c r="H15" s="39"/>
      <c r="K15" s="24"/>
      <c r="L15" s="24"/>
      <c r="O15" s="25"/>
    </row>
    <row r="16" spans="2:6" ht="12.75" customHeight="1">
      <c r="B16" s="24"/>
      <c r="C16" s="191" t="s">
        <v>16</v>
      </c>
      <c r="D16" s="191"/>
      <c r="E16" s="191"/>
      <c r="F16" s="191"/>
    </row>
    <row r="17" spans="2:6" ht="12.75" customHeight="1">
      <c r="B17" s="24"/>
      <c r="C17" s="13"/>
      <c r="D17" s="13"/>
      <c r="E17" s="45"/>
      <c r="F17" s="29"/>
    </row>
    <row r="18" spans="3:6" ht="12.75" customHeight="1">
      <c r="C18" s="189" t="s">
        <v>17</v>
      </c>
      <c r="D18" s="189"/>
      <c r="E18" s="189"/>
      <c r="F18" s="46">
        <f>0</f>
        <v>0</v>
      </c>
    </row>
    <row r="19" spans="3:6" ht="12.75" customHeight="1">
      <c r="C19" s="187" t="s">
        <v>18</v>
      </c>
      <c r="D19" s="187"/>
      <c r="E19" s="187"/>
      <c r="F19" s="46">
        <f>F12+F11+F10+F8</f>
        <v>186000</v>
      </c>
    </row>
    <row r="20" spans="3:6" ht="12.75" customHeight="1">
      <c r="C20" s="187" t="s">
        <v>62</v>
      </c>
      <c r="D20" s="187"/>
      <c r="E20" s="187"/>
      <c r="F20" s="46">
        <f>F4+F5+F6+F9+F7</f>
        <v>394000</v>
      </c>
    </row>
    <row r="21" spans="3:6" ht="13.5" customHeight="1">
      <c r="C21" s="188" t="s">
        <v>20</v>
      </c>
      <c r="D21" s="188"/>
      <c r="E21" s="188"/>
      <c r="F21" s="47">
        <f>0</f>
        <v>0</v>
      </c>
    </row>
    <row r="22" spans="3:6" ht="13.5" customHeight="1">
      <c r="C22" s="188" t="s">
        <v>21</v>
      </c>
      <c r="D22" s="188"/>
      <c r="E22" s="188"/>
      <c r="F22" s="47">
        <f>0</f>
        <v>0</v>
      </c>
    </row>
    <row r="23" spans="3:5" ht="13.5" customHeight="1">
      <c r="C23" s="40"/>
      <c r="D23" s="40"/>
      <c r="E23" s="48"/>
    </row>
    <row r="24" spans="3:6" ht="12.75" customHeight="1">
      <c r="C24" s="17"/>
      <c r="D24" s="17"/>
      <c r="E24" s="49" t="s">
        <v>63</v>
      </c>
      <c r="F24" s="49">
        <f>SUM(F18:F22)</f>
        <v>580000</v>
      </c>
    </row>
  </sheetData>
  <sheetProtection/>
  <mergeCells count="9">
    <mergeCell ref="C18:E18"/>
    <mergeCell ref="A1:I1"/>
    <mergeCell ref="A2:B2"/>
    <mergeCell ref="C2:I2"/>
    <mergeCell ref="C16:F16"/>
    <mergeCell ref="C19:E19"/>
    <mergeCell ref="C20:E20"/>
    <mergeCell ref="C21:E21"/>
    <mergeCell ref="C22:E22"/>
  </mergeCells>
  <printOptions/>
  <pageMargins left="0.551388888888889" right="0.236111111111111" top="0.354166666666667" bottom="0.472916666666667" header="0.511805555555555" footer="0.315277777777778"/>
  <pageSetup horizontalDpi="600" verticalDpi="600" orientation="landscape" paperSize="9" scale="80" r:id="rId1"/>
  <headerFooter alignWithMargins="0">
    <oddFooter>&amp;R&amp;8Σελ.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H8" sqref="H8"/>
    </sheetView>
  </sheetViews>
  <sheetFormatPr defaultColWidth="9.140625" defaultRowHeight="12.75"/>
  <cols>
    <col min="1" max="1" width="5.8515625" style="15" customWidth="1"/>
    <col min="2" max="2" width="12.8515625" style="15" customWidth="1"/>
    <col min="3" max="3" width="64.140625" style="15" customWidth="1"/>
    <col min="4" max="4" width="16.8515625" style="15" customWidth="1"/>
    <col min="5" max="5" width="13.7109375" style="27" customWidth="1"/>
    <col min="6" max="6" width="14.421875" style="17" customWidth="1"/>
    <col min="7" max="7" width="0" style="28" hidden="1" customWidth="1"/>
    <col min="8" max="8" width="13.140625" style="28" customWidth="1"/>
    <col min="9" max="9" width="17.7109375" style="17" customWidth="1"/>
    <col min="10" max="10" width="16.57421875" style="17" customWidth="1"/>
    <col min="11" max="11" width="17.140625" style="15" customWidth="1"/>
    <col min="12" max="12" width="11.00390625" style="15" customWidth="1"/>
    <col min="13" max="13" width="52.00390625" style="17" customWidth="1"/>
    <col min="14" max="14" width="15.421875" style="17" customWidth="1"/>
    <col min="15" max="15" width="11.28125" style="18" customWidth="1"/>
    <col min="16" max="16384" width="9.140625" style="17" customWidth="1"/>
  </cols>
  <sheetData>
    <row r="1" spans="1:9" ht="32.25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</row>
    <row r="2" spans="1:9" ht="32.25" customHeight="1">
      <c r="A2" s="190" t="s">
        <v>4</v>
      </c>
      <c r="B2" s="190"/>
      <c r="C2" s="196" t="s">
        <v>5</v>
      </c>
      <c r="D2" s="196"/>
      <c r="E2" s="196"/>
      <c r="F2" s="196"/>
      <c r="G2" s="196"/>
      <c r="H2" s="196"/>
      <c r="I2" s="196"/>
    </row>
    <row r="3" spans="1:16" ht="21" customHeight="1">
      <c r="A3" s="3" t="s">
        <v>28</v>
      </c>
      <c r="B3" s="3" t="s">
        <v>29</v>
      </c>
      <c r="C3" s="3" t="s">
        <v>30</v>
      </c>
      <c r="D3" s="52" t="s">
        <v>31</v>
      </c>
      <c r="E3" s="53" t="s">
        <v>32</v>
      </c>
      <c r="F3" s="3" t="s">
        <v>33</v>
      </c>
      <c r="G3" s="31" t="s">
        <v>33</v>
      </c>
      <c r="H3" s="3" t="s">
        <v>34</v>
      </c>
      <c r="I3" s="32" t="s">
        <v>35</v>
      </c>
      <c r="J3" s="23"/>
      <c r="K3" s="17"/>
      <c r="M3" s="15"/>
      <c r="P3" s="18"/>
    </row>
    <row r="4" spans="1:16" ht="20.25" customHeight="1">
      <c r="A4" s="14" t="s">
        <v>64</v>
      </c>
      <c r="B4" s="14" t="s">
        <v>38</v>
      </c>
      <c r="C4" s="54" t="s">
        <v>65</v>
      </c>
      <c r="D4" s="55" t="s">
        <v>66</v>
      </c>
      <c r="E4" s="56">
        <v>300000</v>
      </c>
      <c r="F4" s="57">
        <v>50000</v>
      </c>
      <c r="G4" s="57">
        <v>0</v>
      </c>
      <c r="H4" s="57">
        <f>E4-F4</f>
        <v>250000</v>
      </c>
      <c r="I4" s="2" t="s">
        <v>21</v>
      </c>
      <c r="J4" s="58"/>
      <c r="K4" s="17"/>
      <c r="M4" s="15"/>
      <c r="P4" s="18"/>
    </row>
    <row r="5" spans="1:17" s="23" customFormat="1" ht="21.75" customHeight="1">
      <c r="A5" s="14" t="s">
        <v>67</v>
      </c>
      <c r="B5" s="14" t="s">
        <v>38</v>
      </c>
      <c r="C5" s="59" t="s">
        <v>68</v>
      </c>
      <c r="D5" s="55" t="s">
        <v>66</v>
      </c>
      <c r="E5" s="56">
        <v>73800</v>
      </c>
      <c r="F5" s="57">
        <v>73800</v>
      </c>
      <c r="G5" s="57">
        <f>E5-F5</f>
        <v>0</v>
      </c>
      <c r="H5" s="57"/>
      <c r="I5" s="2" t="s">
        <v>41</v>
      </c>
      <c r="J5" s="43"/>
      <c r="M5" s="24"/>
      <c r="N5" s="24"/>
      <c r="O5" s="25"/>
      <c r="Q5" s="25"/>
    </row>
    <row r="6" spans="1:17" s="23" customFormat="1" ht="20.25" customHeight="1">
      <c r="A6" s="14" t="s">
        <v>69</v>
      </c>
      <c r="B6" s="60" t="s">
        <v>38</v>
      </c>
      <c r="C6" s="61" t="s">
        <v>70</v>
      </c>
      <c r="D6" s="55" t="s">
        <v>66</v>
      </c>
      <c r="E6" s="62">
        <v>300000</v>
      </c>
      <c r="F6" s="57">
        <v>50000</v>
      </c>
      <c r="G6" s="57">
        <f>E6-F6</f>
        <v>250000</v>
      </c>
      <c r="H6" s="57">
        <f>E6-F6</f>
        <v>250000</v>
      </c>
      <c r="I6" s="2" t="s">
        <v>53</v>
      </c>
      <c r="J6" s="58"/>
      <c r="M6" s="24"/>
      <c r="N6" s="24"/>
      <c r="O6" s="25"/>
      <c r="Q6" s="25"/>
    </row>
    <row r="7" spans="1:17" s="23" customFormat="1" ht="33" customHeight="1">
      <c r="A7" s="14" t="s">
        <v>71</v>
      </c>
      <c r="B7" s="14" t="s">
        <v>38</v>
      </c>
      <c r="C7" s="35" t="s">
        <v>72</v>
      </c>
      <c r="D7" s="14" t="s">
        <v>73</v>
      </c>
      <c r="E7" s="57">
        <v>100000</v>
      </c>
      <c r="F7" s="57">
        <v>100000</v>
      </c>
      <c r="G7" s="57"/>
      <c r="H7" s="57"/>
      <c r="I7" s="2" t="s">
        <v>53</v>
      </c>
      <c r="J7" s="58"/>
      <c r="M7" s="24"/>
      <c r="N7" s="24"/>
      <c r="O7" s="25"/>
      <c r="Q7" s="25"/>
    </row>
    <row r="8" spans="1:17" s="23" customFormat="1" ht="30.75" customHeight="1">
      <c r="A8" s="14" t="s">
        <v>74</v>
      </c>
      <c r="B8" s="14" t="s">
        <v>38</v>
      </c>
      <c r="C8" s="35" t="s">
        <v>75</v>
      </c>
      <c r="D8" s="14" t="s">
        <v>66</v>
      </c>
      <c r="E8" s="57">
        <v>100000</v>
      </c>
      <c r="F8" s="57">
        <v>10000</v>
      </c>
      <c r="G8" s="57"/>
      <c r="H8" s="57">
        <f>E8-F8</f>
        <v>90000</v>
      </c>
      <c r="I8" s="2" t="s">
        <v>53</v>
      </c>
      <c r="J8" s="58"/>
      <c r="M8" s="24"/>
      <c r="N8" s="24"/>
      <c r="O8" s="25"/>
      <c r="Q8" s="25"/>
    </row>
    <row r="9" spans="1:17" s="23" customFormat="1" ht="33" customHeight="1">
      <c r="A9" s="14" t="s">
        <v>76</v>
      </c>
      <c r="B9" s="60" t="s">
        <v>38</v>
      </c>
      <c r="C9" s="61" t="s">
        <v>77</v>
      </c>
      <c r="D9" s="60" t="s">
        <v>66</v>
      </c>
      <c r="E9" s="63">
        <v>100000</v>
      </c>
      <c r="F9" s="63">
        <v>100000</v>
      </c>
      <c r="G9" s="63"/>
      <c r="H9" s="63"/>
      <c r="I9" s="64" t="s">
        <v>53</v>
      </c>
      <c r="J9" s="58"/>
      <c r="M9" s="24"/>
      <c r="N9" s="24"/>
      <c r="O9" s="25"/>
      <c r="Q9" s="25"/>
    </row>
    <row r="10" spans="1:17" s="23" customFormat="1" ht="33" customHeight="1">
      <c r="A10" s="14" t="s">
        <v>78</v>
      </c>
      <c r="B10" s="60" t="s">
        <v>38</v>
      </c>
      <c r="C10" s="61" t="s">
        <v>79</v>
      </c>
      <c r="D10" s="14" t="s">
        <v>73</v>
      </c>
      <c r="E10" s="63">
        <v>73800</v>
      </c>
      <c r="F10" s="63">
        <v>73800</v>
      </c>
      <c r="G10" s="63"/>
      <c r="H10" s="63"/>
      <c r="I10" s="64" t="s">
        <v>53</v>
      </c>
      <c r="J10" s="58"/>
      <c r="M10" s="24"/>
      <c r="N10" s="24"/>
      <c r="O10" s="25"/>
      <c r="Q10" s="25"/>
    </row>
    <row r="11" spans="1:17" s="23" customFormat="1" ht="33" customHeight="1">
      <c r="A11" s="14" t="s">
        <v>80</v>
      </c>
      <c r="B11" s="14" t="s">
        <v>38</v>
      </c>
      <c r="C11" s="35" t="s">
        <v>81</v>
      </c>
      <c r="D11" s="65" t="s">
        <v>66</v>
      </c>
      <c r="E11" s="57">
        <v>73800</v>
      </c>
      <c r="F11" s="2">
        <v>73800</v>
      </c>
      <c r="G11" s="66"/>
      <c r="H11" s="66"/>
      <c r="I11" s="2" t="s">
        <v>21</v>
      </c>
      <c r="J11" s="58"/>
      <c r="M11" s="24"/>
      <c r="N11" s="24"/>
      <c r="O11" s="25"/>
      <c r="Q11" s="25"/>
    </row>
    <row r="12" spans="1:12" ht="30.75" customHeight="1">
      <c r="A12" s="14" t="s">
        <v>82</v>
      </c>
      <c r="B12" s="14" t="s">
        <v>38</v>
      </c>
      <c r="C12" s="35" t="s">
        <v>83</v>
      </c>
      <c r="D12" s="65" t="s">
        <v>66</v>
      </c>
      <c r="E12" s="57">
        <v>800000</v>
      </c>
      <c r="F12" s="2">
        <v>200000</v>
      </c>
      <c r="G12" s="66"/>
      <c r="H12" s="67">
        <f>E12-F12</f>
        <v>600000</v>
      </c>
      <c r="I12" s="2" t="s">
        <v>21</v>
      </c>
      <c r="K12" s="17"/>
      <c r="L12" s="17"/>
    </row>
    <row r="14" spans="5:8" ht="12.75" customHeight="1">
      <c r="E14" s="27">
        <f>SUM(E4:E12)</f>
        <v>1921400</v>
      </c>
      <c r="F14" s="68">
        <f>SUM(F4:F12)</f>
        <v>731400</v>
      </c>
      <c r="H14" s="69">
        <f>SUM(H4:H12)</f>
        <v>1190000</v>
      </c>
    </row>
    <row r="15" spans="1:17" s="23" customFormat="1" ht="23.25" customHeight="1">
      <c r="A15" s="40"/>
      <c r="B15" s="40"/>
      <c r="C15" s="70"/>
      <c r="D15" s="71"/>
      <c r="E15" s="72"/>
      <c r="F15" s="73"/>
      <c r="G15" s="73"/>
      <c r="H15" s="73"/>
      <c r="I15" s="43"/>
      <c r="J15" s="24"/>
      <c r="M15" s="24"/>
      <c r="N15" s="24"/>
      <c r="O15" s="25"/>
      <c r="Q15" s="25"/>
    </row>
    <row r="16" spans="2:6" ht="12.75" customHeight="1">
      <c r="B16" s="24"/>
      <c r="C16" s="197" t="s">
        <v>16</v>
      </c>
      <c r="D16" s="197"/>
      <c r="E16" s="197"/>
      <c r="F16" s="197"/>
    </row>
    <row r="17" spans="3:6" ht="12.75" customHeight="1">
      <c r="C17" s="195" t="s">
        <v>17</v>
      </c>
      <c r="D17" s="195"/>
      <c r="E17" s="195"/>
      <c r="F17" s="26">
        <f>F6+F7+F8+F9+F10</f>
        <v>333800</v>
      </c>
    </row>
    <row r="18" spans="3:6" ht="12.75" customHeight="1">
      <c r="C18" s="192" t="s">
        <v>18</v>
      </c>
      <c r="D18" s="192"/>
      <c r="E18" s="192"/>
      <c r="F18" s="26">
        <f>0</f>
        <v>0</v>
      </c>
    </row>
    <row r="19" spans="3:6" ht="12.75" customHeight="1">
      <c r="C19" s="192" t="s">
        <v>62</v>
      </c>
      <c r="D19" s="192"/>
      <c r="E19" s="192"/>
      <c r="F19" s="26">
        <f>F5</f>
        <v>73800</v>
      </c>
    </row>
    <row r="20" spans="3:6" ht="12.75" customHeight="1">
      <c r="C20" s="193" t="s">
        <v>20</v>
      </c>
      <c r="D20" s="193"/>
      <c r="E20" s="193"/>
      <c r="F20" s="26">
        <f>0</f>
        <v>0</v>
      </c>
    </row>
    <row r="21" spans="3:6" ht="13.5" customHeight="1">
      <c r="C21" s="194" t="s">
        <v>21</v>
      </c>
      <c r="D21" s="194"/>
      <c r="E21" s="194"/>
      <c r="F21" s="74">
        <f>F4+F12+F11</f>
        <v>323800</v>
      </c>
    </row>
    <row r="22" spans="3:6" ht="13.5" customHeight="1">
      <c r="C22" s="40"/>
      <c r="D22" s="40"/>
      <c r="E22" s="75"/>
      <c r="F22" s="48"/>
    </row>
    <row r="23" spans="5:6" ht="12.75" customHeight="1">
      <c r="E23" s="49" t="s">
        <v>84</v>
      </c>
      <c r="F23" s="49">
        <f>SUM(F17:F21)</f>
        <v>731400</v>
      </c>
    </row>
  </sheetData>
  <sheetProtection/>
  <mergeCells count="9">
    <mergeCell ref="C17:E17"/>
    <mergeCell ref="A1:I1"/>
    <mergeCell ref="A2:B2"/>
    <mergeCell ref="C2:I2"/>
    <mergeCell ref="C16:F16"/>
    <mergeCell ref="C18:E18"/>
    <mergeCell ref="C19:E19"/>
    <mergeCell ref="C20:E20"/>
    <mergeCell ref="C21:E21"/>
  </mergeCells>
  <printOptions/>
  <pageMargins left="0.359722222222222" right="0.236111111111111" top="0.157638888888889" bottom="0.275694444444444" header="0.511805555555555" footer="0.118055555555556"/>
  <pageSetup horizontalDpi="600" verticalDpi="600" orientation="landscape" paperSize="9" scale="85" r:id="rId1"/>
  <headerFooter alignWithMargins="0">
    <oddFooter>&amp;R&amp;8Σελ. 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F21" sqref="F21"/>
    </sheetView>
  </sheetViews>
  <sheetFormatPr defaultColWidth="9.140625" defaultRowHeight="12.75"/>
  <cols>
    <col min="1" max="1" width="5.140625" style="15" customWidth="1"/>
    <col min="2" max="2" width="13.57421875" style="15" customWidth="1"/>
    <col min="3" max="3" width="49.421875" style="15" customWidth="1"/>
    <col min="4" max="4" width="13.57421875" style="15" customWidth="1"/>
    <col min="5" max="5" width="16.00390625" style="27" customWidth="1"/>
    <col min="6" max="6" width="15.7109375" style="17" customWidth="1"/>
    <col min="7" max="7" width="0" style="28" hidden="1" customWidth="1"/>
    <col min="8" max="8" width="14.28125" style="28" customWidth="1"/>
    <col min="9" max="9" width="19.8515625" style="17" customWidth="1"/>
    <col min="10" max="10" width="18.28125" style="17" customWidth="1"/>
    <col min="11" max="11" width="17.140625" style="15" customWidth="1"/>
    <col min="12" max="12" width="11.00390625" style="15" customWidth="1"/>
    <col min="13" max="13" width="52.00390625" style="17" customWidth="1"/>
    <col min="14" max="14" width="15.421875" style="17" customWidth="1"/>
    <col min="15" max="15" width="11.28125" style="18" customWidth="1"/>
    <col min="16" max="16384" width="9.140625" style="17" customWidth="1"/>
  </cols>
  <sheetData>
    <row r="1" spans="1:9" ht="32.2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</row>
    <row r="2" spans="1:9" ht="32.25" customHeight="1">
      <c r="A2" s="190" t="s">
        <v>6</v>
      </c>
      <c r="B2" s="190"/>
      <c r="C2" s="190" t="s">
        <v>7</v>
      </c>
      <c r="D2" s="190"/>
      <c r="E2" s="190"/>
      <c r="F2" s="190"/>
      <c r="G2" s="190"/>
      <c r="H2" s="190"/>
      <c r="I2" s="190"/>
    </row>
    <row r="3" spans="1:16" ht="21" customHeight="1">
      <c r="A3" s="3" t="s">
        <v>28</v>
      </c>
      <c r="B3" s="3" t="s">
        <v>29</v>
      </c>
      <c r="C3" s="3" t="s">
        <v>30</v>
      </c>
      <c r="D3" s="3" t="s">
        <v>31</v>
      </c>
      <c r="E3" s="30" t="s">
        <v>32</v>
      </c>
      <c r="F3" s="3" t="s">
        <v>33</v>
      </c>
      <c r="G3" s="31" t="s">
        <v>33</v>
      </c>
      <c r="H3" s="3" t="s">
        <v>34</v>
      </c>
      <c r="I3" s="32" t="s">
        <v>35</v>
      </c>
      <c r="J3" s="29" t="s">
        <v>36</v>
      </c>
      <c r="K3" s="17"/>
      <c r="M3" s="15"/>
      <c r="P3" s="18"/>
    </row>
    <row r="4" spans="1:16" ht="33.75" customHeight="1">
      <c r="A4" s="14" t="s">
        <v>85</v>
      </c>
      <c r="B4" s="66" t="s">
        <v>38</v>
      </c>
      <c r="C4" s="59" t="s">
        <v>86</v>
      </c>
      <c r="D4" s="55" t="s">
        <v>66</v>
      </c>
      <c r="E4" s="76">
        <v>200000</v>
      </c>
      <c r="F4" s="76">
        <v>10000</v>
      </c>
      <c r="G4" s="76">
        <f>E4-F4</f>
        <v>190000</v>
      </c>
      <c r="H4" s="76">
        <v>190000</v>
      </c>
      <c r="I4" s="2" t="s">
        <v>21</v>
      </c>
      <c r="J4" s="66"/>
      <c r="K4" s="17"/>
      <c r="M4" s="15"/>
      <c r="P4" s="18"/>
    </row>
    <row r="5" spans="1:17" s="23" customFormat="1" ht="42.75" customHeight="1">
      <c r="A5" s="14" t="s">
        <v>87</v>
      </c>
      <c r="B5" s="14" t="s">
        <v>38</v>
      </c>
      <c r="C5" s="77" t="s">
        <v>88</v>
      </c>
      <c r="D5" s="55" t="s">
        <v>66</v>
      </c>
      <c r="E5" s="76">
        <v>200000</v>
      </c>
      <c r="F5" s="76">
        <v>100000</v>
      </c>
      <c r="G5" s="76">
        <f>E5-F5</f>
        <v>100000</v>
      </c>
      <c r="H5" s="76">
        <f>E5-F5</f>
        <v>100000</v>
      </c>
      <c r="I5" s="2" t="s">
        <v>53</v>
      </c>
      <c r="J5" s="14"/>
      <c r="M5" s="24"/>
      <c r="N5" s="24"/>
      <c r="O5" s="25"/>
      <c r="Q5" s="25"/>
    </row>
    <row r="6" spans="1:17" s="23" customFormat="1" ht="28.5" customHeight="1">
      <c r="A6" s="14" t="s">
        <v>89</v>
      </c>
      <c r="B6" s="14" t="s">
        <v>38</v>
      </c>
      <c r="C6" s="35" t="s">
        <v>90</v>
      </c>
      <c r="D6" s="55" t="s">
        <v>66</v>
      </c>
      <c r="E6" s="57">
        <v>100000</v>
      </c>
      <c r="F6" s="76">
        <v>50000</v>
      </c>
      <c r="G6" s="76">
        <f>E6-F6</f>
        <v>50000</v>
      </c>
      <c r="H6" s="76">
        <f>E6-F6</f>
        <v>50000</v>
      </c>
      <c r="I6" s="2" t="s">
        <v>53</v>
      </c>
      <c r="J6" s="66"/>
      <c r="M6" s="24"/>
      <c r="N6" s="24"/>
      <c r="O6" s="25"/>
      <c r="Q6" s="25"/>
    </row>
    <row r="7" spans="1:17" s="23" customFormat="1" ht="30.75" customHeight="1">
      <c r="A7" s="14" t="s">
        <v>91</v>
      </c>
      <c r="B7" s="14" t="s">
        <v>38</v>
      </c>
      <c r="C7" s="35" t="s">
        <v>92</v>
      </c>
      <c r="D7" s="55" t="s">
        <v>66</v>
      </c>
      <c r="E7" s="56">
        <v>200000</v>
      </c>
      <c r="F7" s="57">
        <v>100000</v>
      </c>
      <c r="G7" s="57"/>
      <c r="H7" s="57">
        <f>E7-F7</f>
        <v>100000</v>
      </c>
      <c r="I7" s="2" t="s">
        <v>53</v>
      </c>
      <c r="J7" s="66"/>
      <c r="M7" s="24"/>
      <c r="N7" s="24"/>
      <c r="O7" s="25"/>
      <c r="Q7" s="25"/>
    </row>
    <row r="8" spans="1:17" s="23" customFormat="1" ht="36.75" customHeight="1">
      <c r="A8" s="14" t="s">
        <v>93</v>
      </c>
      <c r="B8" s="60" t="s">
        <v>38</v>
      </c>
      <c r="C8" s="61" t="s">
        <v>94</v>
      </c>
      <c r="D8" s="78" t="s">
        <v>66</v>
      </c>
      <c r="E8" s="62">
        <v>1200000</v>
      </c>
      <c r="F8" s="63">
        <v>100000</v>
      </c>
      <c r="G8" s="63"/>
      <c r="H8" s="63">
        <f>E8-F8</f>
        <v>1100000</v>
      </c>
      <c r="I8" s="64" t="s">
        <v>53</v>
      </c>
      <c r="J8" s="66"/>
      <c r="M8" s="24"/>
      <c r="N8" s="24"/>
      <c r="O8" s="25"/>
      <c r="Q8" s="25"/>
    </row>
    <row r="9" spans="1:17" s="23" customFormat="1" ht="33.75" customHeight="1">
      <c r="A9" s="37" t="s">
        <v>95</v>
      </c>
      <c r="B9" s="14" t="s">
        <v>38</v>
      </c>
      <c r="C9" s="35" t="s">
        <v>96</v>
      </c>
      <c r="D9" s="65" t="s">
        <v>66</v>
      </c>
      <c r="E9" s="57">
        <v>300000</v>
      </c>
      <c r="F9" s="57">
        <v>200000</v>
      </c>
      <c r="G9" s="57"/>
      <c r="H9" s="57">
        <f>E9-F9</f>
        <v>100000</v>
      </c>
      <c r="I9" s="2" t="s">
        <v>53</v>
      </c>
      <c r="J9" s="79"/>
      <c r="M9" s="24"/>
      <c r="N9" s="24"/>
      <c r="O9" s="25"/>
      <c r="Q9" s="25"/>
    </row>
    <row r="10" spans="1:17" s="23" customFormat="1" ht="30.75" customHeight="1">
      <c r="A10" s="80" t="s">
        <v>97</v>
      </c>
      <c r="B10" s="60" t="s">
        <v>38</v>
      </c>
      <c r="C10" s="61" t="s">
        <v>98</v>
      </c>
      <c r="D10" s="81" t="s">
        <v>66</v>
      </c>
      <c r="E10" s="63">
        <v>200000</v>
      </c>
      <c r="F10" s="63">
        <v>200000</v>
      </c>
      <c r="G10" s="63"/>
      <c r="H10" s="63"/>
      <c r="I10" s="64" t="s">
        <v>53</v>
      </c>
      <c r="J10" s="82"/>
      <c r="M10" s="24"/>
      <c r="N10" s="24"/>
      <c r="O10" s="25"/>
      <c r="Q10" s="25"/>
    </row>
    <row r="11" spans="1:15" s="23" customFormat="1" ht="28.5" customHeight="1">
      <c r="A11" s="14" t="s">
        <v>99</v>
      </c>
      <c r="B11" s="14" t="s">
        <v>50</v>
      </c>
      <c r="C11" s="35" t="s">
        <v>100</v>
      </c>
      <c r="D11" s="14" t="s">
        <v>40</v>
      </c>
      <c r="E11" s="57">
        <v>80000</v>
      </c>
      <c r="F11" s="2">
        <v>80000</v>
      </c>
      <c r="G11" s="66" t="s">
        <v>101</v>
      </c>
      <c r="H11" s="57"/>
      <c r="I11" s="1" t="s">
        <v>53</v>
      </c>
      <c r="K11" s="24"/>
      <c r="L11" s="24"/>
      <c r="O11" s="25"/>
    </row>
    <row r="12" spans="1:15" s="23" customFormat="1" ht="13.5" customHeight="1">
      <c r="A12" s="40"/>
      <c r="B12" s="40"/>
      <c r="C12" s="41"/>
      <c r="D12" s="75"/>
      <c r="E12" s="75">
        <f>SUM(E4:E10)</f>
        <v>2400000</v>
      </c>
      <c r="F12" s="75">
        <f>SUM(F4:F11)</f>
        <v>840000</v>
      </c>
      <c r="G12" s="83"/>
      <c r="H12" s="75">
        <f>SUM(H4:H10)</f>
        <v>1640000</v>
      </c>
      <c r="K12" s="24"/>
      <c r="L12" s="24"/>
      <c r="O12" s="25"/>
    </row>
    <row r="13" spans="1:15" s="23" customFormat="1" ht="13.5" customHeight="1">
      <c r="A13" s="40"/>
      <c r="B13" s="40"/>
      <c r="C13" s="41"/>
      <c r="D13" s="75"/>
      <c r="E13" s="75"/>
      <c r="F13" s="75"/>
      <c r="G13" s="83"/>
      <c r="H13" s="75"/>
      <c r="K13" s="24"/>
      <c r="L13" s="24"/>
      <c r="O13" s="25"/>
    </row>
    <row r="14" spans="1:15" s="23" customFormat="1" ht="30" customHeight="1">
      <c r="A14" s="24"/>
      <c r="B14" s="24"/>
      <c r="C14" s="198" t="s">
        <v>16</v>
      </c>
      <c r="D14" s="198"/>
      <c r="E14" s="198"/>
      <c r="F14" s="198"/>
      <c r="G14" s="39"/>
      <c r="H14" s="39"/>
      <c r="K14" s="24"/>
      <c r="L14" s="24"/>
      <c r="O14" s="25"/>
    </row>
    <row r="15" spans="3:6" ht="12.75" customHeight="1">
      <c r="C15" s="189" t="s">
        <v>17</v>
      </c>
      <c r="D15" s="189"/>
      <c r="E15" s="189"/>
      <c r="F15" s="46">
        <f>F10+F9+F8+F7+F6+F5+F11</f>
        <v>830000</v>
      </c>
    </row>
    <row r="16" spans="3:6" ht="12.75" customHeight="1">
      <c r="C16" s="187" t="s">
        <v>18</v>
      </c>
      <c r="D16" s="187"/>
      <c r="E16" s="187"/>
      <c r="F16" s="46">
        <f>0</f>
        <v>0</v>
      </c>
    </row>
    <row r="17" spans="3:6" ht="12.75" customHeight="1">
      <c r="C17" s="187" t="s">
        <v>102</v>
      </c>
      <c r="D17" s="187"/>
      <c r="E17" s="187"/>
      <c r="F17" s="46">
        <f>0</f>
        <v>0</v>
      </c>
    </row>
    <row r="18" spans="3:6" ht="12.75" customHeight="1">
      <c r="C18" s="188" t="s">
        <v>20</v>
      </c>
      <c r="D18" s="188"/>
      <c r="E18" s="188"/>
      <c r="F18" s="46">
        <f>0</f>
        <v>0</v>
      </c>
    </row>
    <row r="19" spans="3:6" ht="12.75" customHeight="1">
      <c r="C19" s="188" t="s">
        <v>21</v>
      </c>
      <c r="D19" s="188"/>
      <c r="E19" s="188"/>
      <c r="F19" s="47">
        <f>F4</f>
        <v>10000</v>
      </c>
    </row>
    <row r="20" spans="3:6" ht="12.75" customHeight="1">
      <c r="C20" s="40"/>
      <c r="D20" s="40"/>
      <c r="E20" s="75"/>
      <c r="F20" s="48"/>
    </row>
    <row r="21" spans="5:6" ht="12.75" customHeight="1">
      <c r="E21" s="49" t="s">
        <v>103</v>
      </c>
      <c r="F21" s="49">
        <f>SUM(F15:F19)</f>
        <v>840000</v>
      </c>
    </row>
  </sheetData>
  <sheetProtection/>
  <mergeCells count="9">
    <mergeCell ref="C15:E15"/>
    <mergeCell ref="A1:I1"/>
    <mergeCell ref="A2:B2"/>
    <mergeCell ref="C2:I2"/>
    <mergeCell ref="C14:F14"/>
    <mergeCell ref="C16:E16"/>
    <mergeCell ref="C17:E17"/>
    <mergeCell ref="C18:E18"/>
    <mergeCell ref="C19:E19"/>
  </mergeCells>
  <printOptions/>
  <pageMargins left="0.551388888888889" right="0.236111111111111" top="0.354166666666667" bottom="0.315277777777778" header="0.511805555555555" footer="0.315277777777778"/>
  <pageSetup horizontalDpi="600" verticalDpi="600" orientation="landscape" paperSize="9" scale="85" r:id="rId1"/>
  <headerFooter alignWithMargins="0">
    <oddFooter>&amp;R&amp;8Σελ. &amp;P από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E38" sqref="E38"/>
    </sheetView>
  </sheetViews>
  <sheetFormatPr defaultColWidth="9.140625" defaultRowHeight="12.75"/>
  <cols>
    <col min="1" max="1" width="4.140625" style="15" customWidth="1"/>
    <col min="2" max="2" width="13.57421875" style="15" customWidth="1"/>
    <col min="3" max="3" width="64.140625" style="15" customWidth="1"/>
    <col min="4" max="4" width="15.7109375" style="15" customWidth="1"/>
    <col min="5" max="5" width="16.00390625" style="27" customWidth="1"/>
    <col min="6" max="6" width="12.8515625" style="17" customWidth="1"/>
    <col min="7" max="7" width="0" style="28" hidden="1" customWidth="1"/>
    <col min="8" max="8" width="12.7109375" style="28" customWidth="1"/>
    <col min="9" max="9" width="21.00390625" style="17" customWidth="1"/>
    <col min="10" max="10" width="4.140625" style="17" customWidth="1"/>
    <col min="11" max="11" width="17.140625" style="15" customWidth="1"/>
    <col min="12" max="12" width="11.00390625" style="15" customWidth="1"/>
    <col min="13" max="13" width="52.00390625" style="17" customWidth="1"/>
    <col min="14" max="14" width="15.421875" style="17" customWidth="1"/>
    <col min="15" max="15" width="11.28125" style="18" customWidth="1"/>
    <col min="16" max="16384" width="9.140625" style="17" customWidth="1"/>
  </cols>
  <sheetData>
    <row r="1" spans="1:9" ht="32.2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</row>
    <row r="2" spans="1:9" ht="32.25" customHeight="1">
      <c r="A2" s="190" t="s">
        <v>8</v>
      </c>
      <c r="B2" s="190"/>
      <c r="C2" s="190" t="s">
        <v>9</v>
      </c>
      <c r="D2" s="190"/>
      <c r="E2" s="190"/>
      <c r="F2" s="190"/>
      <c r="G2" s="190"/>
      <c r="H2" s="190"/>
      <c r="I2" s="190"/>
    </row>
    <row r="3" spans="1:16" ht="21" customHeight="1">
      <c r="A3" s="3" t="s">
        <v>28</v>
      </c>
      <c r="B3" s="3" t="s">
        <v>29</v>
      </c>
      <c r="C3" s="3" t="s">
        <v>30</v>
      </c>
      <c r="D3" s="3" t="s">
        <v>31</v>
      </c>
      <c r="E3" s="30" t="s">
        <v>32</v>
      </c>
      <c r="F3" s="3" t="s">
        <v>33</v>
      </c>
      <c r="G3" s="31" t="s">
        <v>33</v>
      </c>
      <c r="H3" s="3" t="s">
        <v>34</v>
      </c>
      <c r="I3" s="32" t="s">
        <v>35</v>
      </c>
      <c r="K3" s="17"/>
      <c r="M3" s="15"/>
      <c r="P3" s="18"/>
    </row>
    <row r="4" spans="1:12" ht="30" customHeight="1">
      <c r="A4" s="14" t="s">
        <v>104</v>
      </c>
      <c r="B4" s="14" t="s">
        <v>50</v>
      </c>
      <c r="C4" s="84" t="s">
        <v>105</v>
      </c>
      <c r="D4" s="84"/>
      <c r="E4" s="36">
        <v>15000</v>
      </c>
      <c r="F4" s="36">
        <v>15000</v>
      </c>
      <c r="G4" s="36">
        <f>E4-F4</f>
        <v>0</v>
      </c>
      <c r="H4" s="36"/>
      <c r="I4" s="2" t="s">
        <v>53</v>
      </c>
      <c r="K4" s="17"/>
      <c r="L4" s="17"/>
    </row>
    <row r="5" spans="1:17" s="23" customFormat="1" ht="37.5" customHeight="1">
      <c r="A5" s="14" t="s">
        <v>106</v>
      </c>
      <c r="B5" s="14" t="s">
        <v>50</v>
      </c>
      <c r="C5" s="84" t="s">
        <v>107</v>
      </c>
      <c r="D5" s="84"/>
      <c r="E5" s="36">
        <v>15000</v>
      </c>
      <c r="F5" s="36">
        <v>15000</v>
      </c>
      <c r="G5" s="36">
        <f>E5-F5</f>
        <v>0</v>
      </c>
      <c r="H5" s="36"/>
      <c r="I5" s="2" t="s">
        <v>53</v>
      </c>
      <c r="J5" s="39"/>
      <c r="M5" s="24"/>
      <c r="N5" s="24"/>
      <c r="O5" s="25"/>
      <c r="Q5" s="25"/>
    </row>
    <row r="6" spans="1:17" s="23" customFormat="1" ht="24.75" customHeight="1">
      <c r="A6" s="40"/>
      <c r="B6" s="40"/>
      <c r="C6" s="85"/>
      <c r="D6" s="85"/>
      <c r="E6" s="42"/>
      <c r="F6" s="42"/>
      <c r="G6" s="42"/>
      <c r="H6" s="42"/>
      <c r="I6" s="43"/>
      <c r="J6" s="39"/>
      <c r="M6" s="24"/>
      <c r="N6" s="24"/>
      <c r="O6" s="25"/>
      <c r="Q6" s="25"/>
    </row>
    <row r="7" spans="1:17" s="23" customFormat="1" ht="13.5" customHeight="1">
      <c r="A7" s="40"/>
      <c r="B7" s="40"/>
      <c r="C7" s="85"/>
      <c r="D7" s="85"/>
      <c r="E7" s="42">
        <f>SUM(E4:E5)</f>
        <v>30000</v>
      </c>
      <c r="F7" s="42">
        <f>SUM(F4:F5)</f>
        <v>30000</v>
      </c>
      <c r="G7" s="42"/>
      <c r="H7" s="42"/>
      <c r="I7" s="43"/>
      <c r="J7" s="39"/>
      <c r="M7" s="24"/>
      <c r="N7" s="24"/>
      <c r="O7" s="25"/>
      <c r="Q7" s="25"/>
    </row>
    <row r="8" spans="1:15" s="23" customFormat="1" ht="32.25" customHeight="1">
      <c r="A8" s="24"/>
      <c r="B8" s="40"/>
      <c r="C8" s="86"/>
      <c r="D8" s="86"/>
      <c r="E8" s="73"/>
      <c r="F8" s="43"/>
      <c r="G8" s="39"/>
      <c r="H8" s="39"/>
      <c r="K8" s="24"/>
      <c r="L8" s="24"/>
      <c r="O8" s="25"/>
    </row>
    <row r="9" spans="1:15" s="23" customFormat="1" ht="30" customHeight="1">
      <c r="A9" s="24"/>
      <c r="B9" s="24"/>
      <c r="C9" s="199" t="s">
        <v>16</v>
      </c>
      <c r="D9" s="199"/>
      <c r="E9" s="199"/>
      <c r="F9" s="199"/>
      <c r="G9" s="39"/>
      <c r="H9" s="39"/>
      <c r="K9" s="24"/>
      <c r="L9" s="24"/>
      <c r="O9" s="25"/>
    </row>
    <row r="10" spans="3:6" ht="12.75" customHeight="1">
      <c r="C10" s="189" t="s">
        <v>17</v>
      </c>
      <c r="D10" s="189"/>
      <c r="E10" s="189"/>
      <c r="F10" s="46">
        <f>0</f>
        <v>0</v>
      </c>
    </row>
    <row r="11" spans="3:6" ht="12.75" customHeight="1">
      <c r="C11" s="189" t="s">
        <v>18</v>
      </c>
      <c r="D11" s="189"/>
      <c r="E11" s="189"/>
      <c r="F11" s="46">
        <f>F4+F5</f>
        <v>30000</v>
      </c>
    </row>
    <row r="12" spans="3:6" ht="12.75" customHeight="1">
      <c r="C12" s="189" t="s">
        <v>62</v>
      </c>
      <c r="D12" s="189"/>
      <c r="E12" s="189"/>
      <c r="F12" s="46">
        <f>0</f>
        <v>0</v>
      </c>
    </row>
    <row r="13" spans="3:6" ht="12.75" customHeight="1">
      <c r="C13" s="189" t="s">
        <v>20</v>
      </c>
      <c r="D13" s="189"/>
      <c r="E13" s="189"/>
      <c r="F13" s="46">
        <f>0</f>
        <v>0</v>
      </c>
    </row>
    <row r="14" spans="3:6" ht="12.75" customHeight="1">
      <c r="C14" s="189" t="s">
        <v>21</v>
      </c>
      <c r="D14" s="189"/>
      <c r="E14" s="189"/>
      <c r="F14" s="47">
        <f>0</f>
        <v>0</v>
      </c>
    </row>
    <row r="15" spans="3:6" ht="12.75" customHeight="1">
      <c r="C15" s="17"/>
      <c r="D15" s="17"/>
      <c r="E15" s="16"/>
      <c r="F15" s="16"/>
    </row>
    <row r="16" spans="5:6" ht="12.75" customHeight="1">
      <c r="E16" s="49" t="s">
        <v>108</v>
      </c>
      <c r="F16" s="49">
        <f>SUM(F10:F14)</f>
        <v>30000</v>
      </c>
    </row>
  </sheetData>
  <sheetProtection/>
  <mergeCells count="9">
    <mergeCell ref="C10:E10"/>
    <mergeCell ref="A1:I1"/>
    <mergeCell ref="A2:B2"/>
    <mergeCell ref="C2:I2"/>
    <mergeCell ref="C9:F9"/>
    <mergeCell ref="C11:E11"/>
    <mergeCell ref="C12:E12"/>
    <mergeCell ref="C13:E13"/>
    <mergeCell ref="C14:E14"/>
  </mergeCells>
  <printOptions/>
  <pageMargins left="0.551388888888889" right="0.236111111111111" top="0.354166666666667" bottom="0.472916666666667" header="0.511805555555555" footer="0.315277777777778"/>
  <pageSetup horizontalDpi="600" verticalDpi="600" orientation="landscape" paperSize="9" scale="80" r:id="rId1"/>
  <headerFooter alignWithMargins="0">
    <oddFooter>&amp;R&amp;8Σελ. &amp;P από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I10" sqref="I10"/>
    </sheetView>
  </sheetViews>
  <sheetFormatPr defaultColWidth="9.140625" defaultRowHeight="12.75"/>
  <cols>
    <col min="1" max="1" width="4.140625" style="15" customWidth="1"/>
    <col min="2" max="2" width="13.57421875" style="15" customWidth="1"/>
    <col min="3" max="3" width="53.00390625" style="15" customWidth="1"/>
    <col min="4" max="4" width="15.140625" style="15" customWidth="1"/>
    <col min="5" max="5" width="13.7109375" style="27" customWidth="1"/>
    <col min="6" max="6" width="12.28125" style="17" customWidth="1"/>
    <col min="7" max="7" width="0" style="28" hidden="1" customWidth="1"/>
    <col min="8" max="8" width="12.28125" style="28" customWidth="1"/>
    <col min="9" max="9" width="18.140625" style="17" customWidth="1"/>
    <col min="10" max="10" width="17.00390625" style="17" customWidth="1"/>
    <col min="11" max="11" width="17.140625" style="15" customWidth="1"/>
    <col min="12" max="12" width="11.00390625" style="15" customWidth="1"/>
    <col min="13" max="13" width="52.00390625" style="17" customWidth="1"/>
    <col min="14" max="14" width="15.421875" style="17" customWidth="1"/>
    <col min="15" max="15" width="11.28125" style="18" customWidth="1"/>
    <col min="16" max="16384" width="9.140625" style="17" customWidth="1"/>
  </cols>
  <sheetData>
    <row r="1" spans="1:9" ht="32.25" customHeight="1">
      <c r="A1" s="200" t="s">
        <v>0</v>
      </c>
      <c r="B1" s="200"/>
      <c r="C1" s="200"/>
      <c r="D1" s="200"/>
      <c r="E1" s="200"/>
      <c r="F1" s="200"/>
      <c r="G1" s="200"/>
      <c r="H1" s="200"/>
      <c r="I1" s="200"/>
    </row>
    <row r="2" spans="1:9" ht="32.25" customHeight="1">
      <c r="A2" s="190" t="s">
        <v>10</v>
      </c>
      <c r="B2" s="190"/>
      <c r="C2" s="196" t="s">
        <v>11</v>
      </c>
      <c r="D2" s="196"/>
      <c r="E2" s="196"/>
      <c r="F2" s="196"/>
      <c r="G2" s="196"/>
      <c r="H2" s="196"/>
      <c r="I2" s="196"/>
    </row>
    <row r="3" spans="1:16" ht="21" customHeight="1">
      <c r="A3" s="3" t="s">
        <v>28</v>
      </c>
      <c r="B3" s="3" t="s">
        <v>29</v>
      </c>
      <c r="C3" s="52" t="s">
        <v>30</v>
      </c>
      <c r="D3" s="52" t="s">
        <v>31</v>
      </c>
      <c r="E3" s="30" t="s">
        <v>32</v>
      </c>
      <c r="F3" s="3" t="s">
        <v>33</v>
      </c>
      <c r="G3" s="31" t="s">
        <v>33</v>
      </c>
      <c r="H3" s="3" t="s">
        <v>34</v>
      </c>
      <c r="I3" s="32" t="s">
        <v>35</v>
      </c>
      <c r="J3" s="29" t="s">
        <v>36</v>
      </c>
      <c r="K3" s="17"/>
      <c r="M3" s="15"/>
      <c r="P3" s="18"/>
    </row>
    <row r="4" spans="1:16" ht="21" customHeight="1">
      <c r="A4" s="14"/>
      <c r="B4" s="66"/>
      <c r="C4" s="87"/>
      <c r="D4" s="55"/>
      <c r="E4" s="76"/>
      <c r="F4" s="76"/>
      <c r="G4" s="57"/>
      <c r="H4" s="57"/>
      <c r="I4" s="66"/>
      <c r="J4" s="66"/>
      <c r="K4" s="17"/>
      <c r="M4" s="15"/>
      <c r="P4" s="18"/>
    </row>
    <row r="5" spans="1:16" ht="39.75" customHeight="1">
      <c r="A5" s="14"/>
      <c r="B5" s="66"/>
      <c r="C5" s="88"/>
      <c r="D5" s="55"/>
      <c r="E5" s="76"/>
      <c r="F5" s="76"/>
      <c r="G5" s="57"/>
      <c r="H5" s="57"/>
      <c r="I5" s="66"/>
      <c r="J5" s="66"/>
      <c r="K5" s="17"/>
      <c r="M5" s="15"/>
      <c r="P5" s="18"/>
    </row>
    <row r="6" spans="1:14" ht="10.5" customHeight="1">
      <c r="A6" s="40"/>
      <c r="B6" s="24"/>
      <c r="C6" s="24"/>
      <c r="D6" s="24"/>
      <c r="E6" s="89"/>
      <c r="F6" s="23"/>
      <c r="G6" s="17"/>
      <c r="H6" s="17"/>
      <c r="J6" s="15"/>
      <c r="L6" s="17"/>
      <c r="N6" s="18"/>
    </row>
    <row r="7" spans="1:14" ht="30" customHeight="1">
      <c r="A7" s="40"/>
      <c r="B7" s="24"/>
      <c r="C7" s="24"/>
      <c r="D7" s="24"/>
      <c r="E7" s="89"/>
      <c r="F7" s="23"/>
      <c r="G7" s="17"/>
      <c r="H7" s="17"/>
      <c r="J7" s="15"/>
      <c r="L7" s="17"/>
      <c r="N7" s="18"/>
    </row>
    <row r="8" spans="1:12" ht="12.75" customHeight="1">
      <c r="A8" s="17"/>
      <c r="B8" s="17"/>
      <c r="C8" s="17"/>
      <c r="D8" s="17"/>
      <c r="E8" s="68">
        <f>E4+E5</f>
        <v>0</v>
      </c>
      <c r="F8" s="90">
        <f>F4+F5</f>
        <v>0</v>
      </c>
      <c r="G8" s="17"/>
      <c r="H8" s="17"/>
      <c r="K8" s="17"/>
      <c r="L8" s="17"/>
    </row>
    <row r="9" spans="1:15" s="23" customFormat="1" ht="32.25" customHeight="1">
      <c r="A9" s="24"/>
      <c r="B9" s="40"/>
      <c r="C9" s="86"/>
      <c r="D9" s="86"/>
      <c r="E9" s="73"/>
      <c r="F9" s="43"/>
      <c r="G9" s="39"/>
      <c r="H9" s="39"/>
      <c r="K9" s="24"/>
      <c r="L9" s="24"/>
      <c r="O9" s="25"/>
    </row>
    <row r="10" spans="1:15" s="23" customFormat="1" ht="30" customHeight="1">
      <c r="A10" s="24"/>
      <c r="B10" s="24"/>
      <c r="C10" s="199" t="s">
        <v>16</v>
      </c>
      <c r="D10" s="199"/>
      <c r="E10" s="199"/>
      <c r="F10" s="199"/>
      <c r="G10" s="39"/>
      <c r="H10" s="39"/>
      <c r="K10" s="24"/>
      <c r="L10" s="24"/>
      <c r="O10" s="25"/>
    </row>
    <row r="11" spans="3:6" ht="12.75" customHeight="1">
      <c r="C11" s="189" t="s">
        <v>17</v>
      </c>
      <c r="D11" s="189"/>
      <c r="E11" s="189"/>
      <c r="F11" s="46">
        <f>0</f>
        <v>0</v>
      </c>
    </row>
    <row r="12" spans="3:6" ht="12.75" customHeight="1">
      <c r="C12" s="189" t="s">
        <v>18</v>
      </c>
      <c r="D12" s="189"/>
      <c r="E12" s="189"/>
      <c r="F12" s="46">
        <f>0</f>
        <v>0</v>
      </c>
    </row>
    <row r="13" spans="3:6" ht="12.75" customHeight="1">
      <c r="C13" s="189" t="s">
        <v>19</v>
      </c>
      <c r="D13" s="189"/>
      <c r="E13" s="189"/>
      <c r="F13" s="46">
        <f>0</f>
        <v>0</v>
      </c>
    </row>
    <row r="14" spans="3:6" ht="12.75" customHeight="1">
      <c r="C14" s="189" t="s">
        <v>20</v>
      </c>
      <c r="D14" s="189"/>
      <c r="E14" s="189"/>
      <c r="F14" s="46">
        <f>0</f>
        <v>0</v>
      </c>
    </row>
    <row r="15" spans="3:6" ht="12.75" customHeight="1">
      <c r="C15" s="189" t="s">
        <v>21</v>
      </c>
      <c r="D15" s="189"/>
      <c r="E15" s="189"/>
      <c r="F15" s="47">
        <f>0</f>
        <v>0</v>
      </c>
    </row>
    <row r="16" spans="3:6" ht="12.75" customHeight="1">
      <c r="C16" s="17"/>
      <c r="D16" s="17"/>
      <c r="E16" s="16"/>
      <c r="F16" s="16"/>
    </row>
    <row r="17" spans="5:6" ht="12.75" customHeight="1">
      <c r="E17" s="49" t="s">
        <v>109</v>
      </c>
      <c r="F17" s="49">
        <f>SUM(F11:F15)</f>
        <v>0</v>
      </c>
    </row>
  </sheetData>
  <sheetProtection/>
  <mergeCells count="9">
    <mergeCell ref="C11:E11"/>
    <mergeCell ref="A1:I1"/>
    <mergeCell ref="A2:B2"/>
    <mergeCell ref="C2:I2"/>
    <mergeCell ref="C10:F10"/>
    <mergeCell ref="C12:E12"/>
    <mergeCell ref="C13:E13"/>
    <mergeCell ref="C14:E14"/>
    <mergeCell ref="C15:E15"/>
  </mergeCells>
  <printOptions/>
  <pageMargins left="0.551388888888889" right="0.236111111111111" top="0.354166666666667" bottom="0.472916666666667" header="0.511805555555555" footer="0.315277777777778"/>
  <pageSetup horizontalDpi="600" verticalDpi="600" orientation="landscape" paperSize="9" scale="80" r:id="rId1"/>
  <headerFooter alignWithMargins="0">
    <oddFooter>&amp;R&amp;8Σελ. &amp;P από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E10" sqref="E10"/>
    </sheetView>
  </sheetViews>
  <sheetFormatPr defaultColWidth="9.140625" defaultRowHeight="12.75"/>
  <cols>
    <col min="1" max="1" width="7.421875" style="91" customWidth="1"/>
    <col min="2" max="2" width="17.00390625" style="92" customWidth="1"/>
    <col min="3" max="3" width="90.57421875" style="91" customWidth="1"/>
    <col min="4" max="4" width="17.140625" style="92" customWidth="1"/>
    <col min="5" max="5" width="17.57421875" style="93" customWidth="1"/>
    <col min="6" max="6" width="21.28125" style="92" customWidth="1"/>
    <col min="7" max="7" width="16.28125" style="91" customWidth="1"/>
    <col min="8" max="16384" width="9.140625" style="91" customWidth="1"/>
  </cols>
  <sheetData>
    <row r="1" spans="1:6" s="92" customFormat="1" ht="25.5" customHeight="1">
      <c r="A1" s="206" t="s">
        <v>110</v>
      </c>
      <c r="B1" s="206"/>
      <c r="C1" s="206"/>
      <c r="D1" s="206"/>
      <c r="E1" s="206"/>
      <c r="F1" s="206"/>
    </row>
    <row r="2" spans="1:6" s="92" customFormat="1" ht="25.5" customHeight="1">
      <c r="A2" s="207" t="s">
        <v>2</v>
      </c>
      <c r="B2" s="207"/>
      <c r="C2" s="207" t="s">
        <v>3</v>
      </c>
      <c r="D2" s="207"/>
      <c r="E2" s="207"/>
      <c r="F2" s="207"/>
    </row>
    <row r="3" spans="1:6" ht="36" customHeight="1">
      <c r="A3" s="12" t="s">
        <v>28</v>
      </c>
      <c r="B3" s="12" t="s">
        <v>29</v>
      </c>
      <c r="C3" s="94" t="s">
        <v>30</v>
      </c>
      <c r="D3" s="12" t="s">
        <v>31</v>
      </c>
      <c r="E3" s="95" t="s">
        <v>111</v>
      </c>
      <c r="F3" s="6" t="s">
        <v>35</v>
      </c>
    </row>
    <row r="4" spans="1:6" ht="25.5" customHeight="1">
      <c r="A4" s="96" t="s">
        <v>112</v>
      </c>
      <c r="B4" s="97" t="s">
        <v>38</v>
      </c>
      <c r="C4" s="98" t="s">
        <v>113</v>
      </c>
      <c r="D4" s="99" t="s">
        <v>40</v>
      </c>
      <c r="E4" s="100">
        <v>1410684</v>
      </c>
      <c r="F4" s="100" t="s">
        <v>24</v>
      </c>
    </row>
    <row r="5" spans="1:7" ht="27" customHeight="1">
      <c r="A5" s="101" t="s">
        <v>114</v>
      </c>
      <c r="B5" s="8" t="s">
        <v>50</v>
      </c>
      <c r="C5" s="102" t="s">
        <v>115</v>
      </c>
      <c r="D5" s="8" t="s">
        <v>40</v>
      </c>
      <c r="E5" s="7">
        <v>660000</v>
      </c>
      <c r="F5" s="7" t="s">
        <v>24</v>
      </c>
      <c r="G5" s="103"/>
    </row>
    <row r="6" spans="1:7" ht="15" customHeight="1">
      <c r="A6" s="104"/>
      <c r="B6" s="105"/>
      <c r="C6" s="106"/>
      <c r="D6" s="105"/>
      <c r="E6" s="107"/>
      <c r="F6" s="107"/>
      <c r="G6" s="103"/>
    </row>
    <row r="7" spans="2:6" ht="12.75" customHeight="1">
      <c r="B7" s="105"/>
      <c r="C7" s="208" t="s">
        <v>23</v>
      </c>
      <c r="D7" s="208"/>
      <c r="E7" s="108"/>
      <c r="F7" s="109"/>
    </row>
    <row r="8" spans="2:6" ht="12.75" customHeight="1">
      <c r="B8" s="105"/>
      <c r="C8" s="205" t="s">
        <v>17</v>
      </c>
      <c r="D8" s="205"/>
      <c r="E8" s="9">
        <f>0</f>
        <v>0</v>
      </c>
      <c r="F8" s="109"/>
    </row>
    <row r="9" spans="2:6" ht="12.75" customHeight="1">
      <c r="B9" s="105"/>
      <c r="C9" s="203" t="s">
        <v>18</v>
      </c>
      <c r="D9" s="203"/>
      <c r="E9" s="110">
        <f>0</f>
        <v>0</v>
      </c>
      <c r="F9" s="109"/>
    </row>
    <row r="10" spans="2:6" ht="12.75" customHeight="1">
      <c r="B10" s="105"/>
      <c r="C10" s="203" t="s">
        <v>116</v>
      </c>
      <c r="D10" s="203"/>
      <c r="E10" s="9">
        <f>0</f>
        <v>0</v>
      </c>
      <c r="F10" s="109"/>
    </row>
    <row r="11" spans="2:6" ht="12.75" customHeight="1">
      <c r="B11" s="105"/>
      <c r="C11" s="204" t="s">
        <v>25</v>
      </c>
      <c r="D11" s="204"/>
      <c r="E11" s="9">
        <f>0</f>
        <v>0</v>
      </c>
      <c r="F11" s="109"/>
    </row>
    <row r="12" spans="2:6" ht="12.75" customHeight="1">
      <c r="B12" s="105"/>
      <c r="C12" s="203" t="s">
        <v>117</v>
      </c>
      <c r="D12" s="203"/>
      <c r="E12" s="9">
        <f>0</f>
        <v>0</v>
      </c>
      <c r="F12" s="109"/>
    </row>
    <row r="13" spans="2:6" ht="12.75" customHeight="1">
      <c r="B13" s="105"/>
      <c r="C13" s="203" t="s">
        <v>20</v>
      </c>
      <c r="D13" s="203"/>
      <c r="E13" s="9">
        <f>0</f>
        <v>0</v>
      </c>
      <c r="F13" s="109"/>
    </row>
    <row r="14" spans="2:6" ht="11.25" customHeight="1">
      <c r="B14" s="105"/>
      <c r="C14" s="201" t="s">
        <v>21</v>
      </c>
      <c r="D14" s="201"/>
      <c r="E14" s="9">
        <f>0</f>
        <v>0</v>
      </c>
      <c r="F14" s="109"/>
    </row>
    <row r="15" spans="2:6" ht="12.75" customHeight="1" hidden="1">
      <c r="B15" s="105"/>
      <c r="C15" s="8" t="s">
        <v>26</v>
      </c>
      <c r="D15" s="111">
        <v>0</v>
      </c>
      <c r="E15" s="108"/>
      <c r="F15" s="109"/>
    </row>
    <row r="16" spans="3:5" ht="12.75" customHeight="1">
      <c r="C16" s="202" t="s">
        <v>24</v>
      </c>
      <c r="D16" s="202"/>
      <c r="E16" s="9">
        <f>E4+E5</f>
        <v>2070684</v>
      </c>
    </row>
  </sheetData>
  <sheetProtection/>
  <mergeCells count="12">
    <mergeCell ref="C8:D8"/>
    <mergeCell ref="A1:F1"/>
    <mergeCell ref="A2:B2"/>
    <mergeCell ref="C2:F2"/>
    <mergeCell ref="C7:D7"/>
    <mergeCell ref="C14:D14"/>
    <mergeCell ref="C16:D16"/>
    <mergeCell ref="C9:D9"/>
    <mergeCell ref="C10:D10"/>
    <mergeCell ref="C11:D11"/>
    <mergeCell ref="C12:D12"/>
    <mergeCell ref="C13:D13"/>
  </mergeCells>
  <printOptions/>
  <pageMargins left="0.390277777777778" right="0.354166666666667" top="0.459722222222222" bottom="0.669444444444444" header="0.511805555555555" footer="0.511805555555555"/>
  <pageSetup horizontalDpi="600" verticalDpi="600" orientation="landscape" paperSize="9" scale="80" r:id="rId1"/>
  <headerFooter alignWithMargins="0">
    <oddFooter>&amp;R&amp;8Σελ. &amp;P από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7.421875" style="91" customWidth="1"/>
    <col min="2" max="2" width="17.00390625" style="92" customWidth="1"/>
    <col min="3" max="3" width="92.7109375" style="91" customWidth="1"/>
    <col min="4" max="4" width="17.140625" style="92" customWidth="1"/>
    <col min="5" max="5" width="17.57421875" style="93" customWidth="1"/>
    <col min="6" max="6" width="21.28125" style="92" customWidth="1"/>
    <col min="7" max="7" width="16.28125" style="91" customWidth="1"/>
    <col min="8" max="16384" width="9.140625" style="91" customWidth="1"/>
  </cols>
  <sheetData>
    <row r="1" spans="1:6" s="92" customFormat="1" ht="25.5" customHeight="1">
      <c r="A1" s="209" t="s">
        <v>118</v>
      </c>
      <c r="B1" s="209"/>
      <c r="C1" s="209"/>
      <c r="D1" s="209"/>
      <c r="E1" s="209"/>
      <c r="F1" s="209"/>
    </row>
    <row r="2" spans="1:6" s="92" customFormat="1" ht="25.5" customHeight="1">
      <c r="A2" s="207" t="s">
        <v>2</v>
      </c>
      <c r="B2" s="207"/>
      <c r="C2" s="207" t="s">
        <v>3</v>
      </c>
      <c r="D2" s="207"/>
      <c r="E2" s="207"/>
      <c r="F2" s="207"/>
    </row>
    <row r="3" spans="1:6" ht="36" customHeight="1">
      <c r="A3" s="12" t="s">
        <v>28</v>
      </c>
      <c r="B3" s="12" t="s">
        <v>29</v>
      </c>
      <c r="C3" s="94" t="s">
        <v>30</v>
      </c>
      <c r="D3" s="12" t="s">
        <v>31</v>
      </c>
      <c r="E3" s="95" t="s">
        <v>111</v>
      </c>
      <c r="F3" s="6" t="s">
        <v>35</v>
      </c>
    </row>
    <row r="4" spans="1:7" ht="29.25" customHeight="1">
      <c r="A4" s="96" t="s">
        <v>37</v>
      </c>
      <c r="B4" s="97" t="s">
        <v>38</v>
      </c>
      <c r="C4" s="102" t="s">
        <v>119</v>
      </c>
      <c r="D4" s="99" t="s">
        <v>46</v>
      </c>
      <c r="E4" s="100">
        <v>170000</v>
      </c>
      <c r="F4" s="112" t="s">
        <v>41</v>
      </c>
      <c r="G4" s="10" t="s">
        <v>120</v>
      </c>
    </row>
    <row r="5" spans="1:7" ht="37.5" customHeight="1">
      <c r="A5" s="96" t="s">
        <v>42</v>
      </c>
      <c r="B5" s="8" t="s">
        <v>50</v>
      </c>
      <c r="C5" s="102" t="s">
        <v>121</v>
      </c>
      <c r="D5" s="113" t="s">
        <v>46</v>
      </c>
      <c r="E5" s="114">
        <v>3000</v>
      </c>
      <c r="F5" s="11" t="s">
        <v>53</v>
      </c>
      <c r="G5" s="10" t="s">
        <v>120</v>
      </c>
    </row>
    <row r="6" spans="1:7" ht="37.5" customHeight="1">
      <c r="A6" s="96" t="s">
        <v>44</v>
      </c>
      <c r="B6" s="8" t="s">
        <v>50</v>
      </c>
      <c r="C6" s="102" t="s">
        <v>122</v>
      </c>
      <c r="D6" s="113" t="s">
        <v>46</v>
      </c>
      <c r="E6" s="114">
        <v>8000</v>
      </c>
      <c r="F6" s="11" t="s">
        <v>53</v>
      </c>
      <c r="G6" s="112" t="s">
        <v>120</v>
      </c>
    </row>
    <row r="7" spans="1:7" ht="37.5" customHeight="1">
      <c r="A7" s="96" t="s">
        <v>47</v>
      </c>
      <c r="B7" s="8" t="s">
        <v>50</v>
      </c>
      <c r="C7" s="102" t="s">
        <v>123</v>
      </c>
      <c r="D7" s="113" t="s">
        <v>46</v>
      </c>
      <c r="E7" s="114">
        <v>10000</v>
      </c>
      <c r="F7" s="11" t="s">
        <v>53</v>
      </c>
      <c r="G7" s="10" t="s">
        <v>120</v>
      </c>
    </row>
    <row r="8" spans="1:7" ht="37.5" customHeight="1">
      <c r="A8" s="96" t="s">
        <v>49</v>
      </c>
      <c r="B8" s="8" t="s">
        <v>50</v>
      </c>
      <c r="C8" s="102" t="s">
        <v>124</v>
      </c>
      <c r="D8" s="113" t="s">
        <v>46</v>
      </c>
      <c r="E8" s="114">
        <v>4500</v>
      </c>
      <c r="F8" s="11" t="s">
        <v>53</v>
      </c>
      <c r="G8" s="112" t="s">
        <v>120</v>
      </c>
    </row>
    <row r="9" spans="1:7" ht="37.5" customHeight="1">
      <c r="A9" s="96" t="s">
        <v>54</v>
      </c>
      <c r="B9" s="8" t="s">
        <v>50</v>
      </c>
      <c r="C9" s="102" t="s">
        <v>125</v>
      </c>
      <c r="D9" s="113" t="s">
        <v>52</v>
      </c>
      <c r="E9" s="114">
        <v>22755</v>
      </c>
      <c r="F9" s="11" t="s">
        <v>53</v>
      </c>
      <c r="G9" s="112" t="s">
        <v>120</v>
      </c>
    </row>
    <row r="10" spans="1:7" ht="37.5" customHeight="1">
      <c r="A10" s="96" t="s">
        <v>56</v>
      </c>
      <c r="B10" s="8" t="s">
        <v>50</v>
      </c>
      <c r="C10" s="102" t="s">
        <v>126</v>
      </c>
      <c r="D10" s="113" t="s">
        <v>52</v>
      </c>
      <c r="E10" s="114">
        <v>220851.51</v>
      </c>
      <c r="F10" s="11" t="s">
        <v>53</v>
      </c>
      <c r="G10" s="112" t="s">
        <v>120</v>
      </c>
    </row>
    <row r="11" spans="1:7" ht="27.75" customHeight="1">
      <c r="A11" s="96" t="s">
        <v>58</v>
      </c>
      <c r="B11" s="8" t="s">
        <v>50</v>
      </c>
      <c r="C11" s="102" t="s">
        <v>127</v>
      </c>
      <c r="D11" s="113" t="s">
        <v>52</v>
      </c>
      <c r="E11" s="114">
        <v>3539.21</v>
      </c>
      <c r="F11" s="11" t="s">
        <v>53</v>
      </c>
      <c r="G11" s="112" t="s">
        <v>120</v>
      </c>
    </row>
    <row r="12" spans="1:7" ht="27" customHeight="1">
      <c r="A12" s="96" t="s">
        <v>60</v>
      </c>
      <c r="B12" s="8" t="s">
        <v>50</v>
      </c>
      <c r="C12" s="102" t="s">
        <v>128</v>
      </c>
      <c r="D12" s="113" t="s">
        <v>52</v>
      </c>
      <c r="E12" s="114">
        <v>4819.07</v>
      </c>
      <c r="F12" s="11" t="s">
        <v>53</v>
      </c>
      <c r="G12" s="112" t="s">
        <v>120</v>
      </c>
    </row>
    <row r="13" spans="1:7" ht="22.5" customHeight="1">
      <c r="A13" s="96" t="s">
        <v>129</v>
      </c>
      <c r="B13" s="8" t="s">
        <v>50</v>
      </c>
      <c r="C13" s="102" t="s">
        <v>130</v>
      </c>
      <c r="D13" s="113" t="s">
        <v>52</v>
      </c>
      <c r="E13" s="114">
        <v>17800</v>
      </c>
      <c r="F13" s="11" t="s">
        <v>53</v>
      </c>
      <c r="G13" s="112" t="s">
        <v>120</v>
      </c>
    </row>
    <row r="14" spans="1:7" ht="22.5" customHeight="1">
      <c r="A14" s="96" t="s">
        <v>131</v>
      </c>
      <c r="B14" s="8" t="s">
        <v>50</v>
      </c>
      <c r="C14" s="102" t="s">
        <v>132</v>
      </c>
      <c r="D14" s="113" t="s">
        <v>40</v>
      </c>
      <c r="E14" s="114">
        <v>35600</v>
      </c>
      <c r="F14" s="115" t="s">
        <v>53</v>
      </c>
      <c r="G14" s="112" t="s">
        <v>120</v>
      </c>
    </row>
    <row r="15" spans="1:7" ht="37.5" customHeight="1">
      <c r="A15" s="96" t="s">
        <v>133</v>
      </c>
      <c r="B15" s="8" t="s">
        <v>50</v>
      </c>
      <c r="C15" s="102" t="s">
        <v>134</v>
      </c>
      <c r="D15" s="113" t="s">
        <v>52</v>
      </c>
      <c r="E15" s="114">
        <v>36000</v>
      </c>
      <c r="F15" s="115" t="s">
        <v>53</v>
      </c>
      <c r="G15" s="10" t="s">
        <v>120</v>
      </c>
    </row>
    <row r="17" spans="1:7" ht="15" customHeight="1">
      <c r="A17" s="104"/>
      <c r="B17" s="105"/>
      <c r="C17" s="106"/>
      <c r="D17" s="105"/>
      <c r="E17" s="107"/>
      <c r="F17" s="107"/>
      <c r="G17" s="103"/>
    </row>
    <row r="18" spans="2:6" ht="12.75" customHeight="1">
      <c r="B18" s="105"/>
      <c r="C18" s="208" t="s">
        <v>23</v>
      </c>
      <c r="D18" s="208"/>
      <c r="E18" s="108"/>
      <c r="F18" s="109"/>
    </row>
    <row r="19" spans="2:6" ht="12.75" customHeight="1">
      <c r="B19" s="105"/>
      <c r="C19" s="205" t="s">
        <v>17</v>
      </c>
      <c r="D19" s="205"/>
      <c r="E19" s="9">
        <f>0</f>
        <v>0</v>
      </c>
      <c r="F19" s="109"/>
    </row>
    <row r="20" spans="2:6" ht="12.75" customHeight="1">
      <c r="B20" s="105"/>
      <c r="C20" s="203" t="s">
        <v>18</v>
      </c>
      <c r="D20" s="203"/>
      <c r="E20" s="110">
        <f>E5+E6+E7+E8+E9+E10+E11+E12+E13+E14+E15</f>
        <v>366864.79000000004</v>
      </c>
      <c r="F20" s="109"/>
    </row>
    <row r="21" spans="2:6" ht="12.75" customHeight="1">
      <c r="B21" s="105"/>
      <c r="C21" s="203" t="s">
        <v>116</v>
      </c>
      <c r="D21" s="203"/>
      <c r="E21" s="9">
        <f>E4</f>
        <v>170000</v>
      </c>
      <c r="F21" s="109"/>
    </row>
    <row r="22" spans="2:6" ht="12.75" customHeight="1">
      <c r="B22" s="105"/>
      <c r="C22" s="204" t="s">
        <v>25</v>
      </c>
      <c r="D22" s="204"/>
      <c r="E22" s="9">
        <f>0</f>
        <v>0</v>
      </c>
      <c r="F22" s="109"/>
    </row>
    <row r="23" spans="2:6" ht="12.75" customHeight="1">
      <c r="B23" s="105"/>
      <c r="C23" s="203" t="s">
        <v>117</v>
      </c>
      <c r="D23" s="203"/>
      <c r="E23" s="9">
        <f>0</f>
        <v>0</v>
      </c>
      <c r="F23" s="109"/>
    </row>
    <row r="24" spans="2:6" ht="12.75" customHeight="1">
      <c r="B24" s="105"/>
      <c r="C24" s="203" t="s">
        <v>20</v>
      </c>
      <c r="D24" s="203"/>
      <c r="E24" s="9">
        <f>0</f>
        <v>0</v>
      </c>
      <c r="F24" s="109"/>
    </row>
    <row r="25" spans="2:6" ht="11.25" customHeight="1">
      <c r="B25" s="105"/>
      <c r="C25" s="201" t="s">
        <v>21</v>
      </c>
      <c r="D25" s="201"/>
      <c r="E25" s="9">
        <f>0</f>
        <v>0</v>
      </c>
      <c r="F25" s="109"/>
    </row>
    <row r="26" spans="2:6" ht="12.75" customHeight="1" hidden="1">
      <c r="B26" s="105"/>
      <c r="C26" s="8" t="s">
        <v>26</v>
      </c>
      <c r="D26" s="111">
        <v>0</v>
      </c>
      <c r="E26" s="108"/>
      <c r="F26" s="109"/>
    </row>
    <row r="27" spans="3:5" ht="12.75" customHeight="1">
      <c r="C27" s="202" t="s">
        <v>24</v>
      </c>
      <c r="D27" s="202"/>
      <c r="E27" s="9">
        <f>0</f>
        <v>0</v>
      </c>
    </row>
  </sheetData>
  <sheetProtection/>
  <mergeCells count="12">
    <mergeCell ref="C19:D19"/>
    <mergeCell ref="A1:F1"/>
    <mergeCell ref="A2:B2"/>
    <mergeCell ref="C2:F2"/>
    <mergeCell ref="C18:D18"/>
    <mergeCell ref="C25:D25"/>
    <mergeCell ref="C27:D27"/>
    <mergeCell ref="C20:D20"/>
    <mergeCell ref="C21:D21"/>
    <mergeCell ref="C22:D22"/>
    <mergeCell ref="C23:D23"/>
    <mergeCell ref="C24:D24"/>
  </mergeCells>
  <printOptions/>
  <pageMargins left="0.390277777777778" right="0.354166666666667" top="0.459722222222222" bottom="0.669444444444444" header="0.511805555555555" footer="0.511805555555555"/>
  <pageSetup horizontalDpi="600" verticalDpi="600" orientation="landscape" paperSize="9" scale="75" r:id="rId1"/>
  <headerFooter alignWithMargins="0">
    <oddFooter>&amp;R&amp;8Σελ. &amp;P από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2">
      <selection activeCell="E10" sqref="E10"/>
    </sheetView>
  </sheetViews>
  <sheetFormatPr defaultColWidth="9.140625" defaultRowHeight="12.75"/>
  <cols>
    <col min="1" max="1" width="7.7109375" style="91" customWidth="1"/>
    <col min="2" max="2" width="12.00390625" style="92" customWidth="1"/>
    <col min="3" max="3" width="78.421875" style="91" customWidth="1"/>
    <col min="4" max="4" width="17.8515625" style="92" customWidth="1"/>
    <col min="5" max="5" width="19.00390625" style="93" customWidth="1"/>
    <col min="6" max="6" width="19.28125" style="92" customWidth="1"/>
    <col min="7" max="7" width="16.140625" style="91" customWidth="1"/>
    <col min="8" max="16384" width="9.140625" style="91" customWidth="1"/>
  </cols>
  <sheetData>
    <row r="1" spans="1:5" s="92" customFormat="1" ht="25.5" customHeight="1">
      <c r="A1" s="215" t="s">
        <v>118</v>
      </c>
      <c r="B1" s="215"/>
      <c r="C1" s="215"/>
      <c r="D1" s="215"/>
      <c r="E1" s="215"/>
    </row>
    <row r="2" spans="1:11" ht="32.25" customHeight="1">
      <c r="A2" s="206" t="s">
        <v>4</v>
      </c>
      <c r="B2" s="206"/>
      <c r="C2" s="206" t="s">
        <v>5</v>
      </c>
      <c r="D2" s="206"/>
      <c r="E2" s="206"/>
      <c r="G2" s="92"/>
      <c r="H2" s="92"/>
      <c r="K2" s="116"/>
    </row>
    <row r="3" spans="1:6" ht="57.75" customHeight="1">
      <c r="A3" s="12" t="s">
        <v>28</v>
      </c>
      <c r="B3" s="12" t="s">
        <v>29</v>
      </c>
      <c r="C3" s="94" t="s">
        <v>30</v>
      </c>
      <c r="D3" s="12" t="s">
        <v>31</v>
      </c>
      <c r="E3" s="95" t="s">
        <v>111</v>
      </c>
      <c r="F3" s="6" t="s">
        <v>35</v>
      </c>
    </row>
    <row r="4" spans="1:7" ht="16.5" customHeight="1">
      <c r="A4" s="8" t="s">
        <v>64</v>
      </c>
      <c r="B4" s="8" t="s">
        <v>38</v>
      </c>
      <c r="C4" s="117" t="s">
        <v>135</v>
      </c>
      <c r="D4" s="118" t="s">
        <v>66</v>
      </c>
      <c r="E4" s="113">
        <v>300000</v>
      </c>
      <c r="F4" s="11" t="s">
        <v>21</v>
      </c>
      <c r="G4" s="119" t="s">
        <v>120</v>
      </c>
    </row>
    <row r="5" spans="1:7" ht="16.5" customHeight="1">
      <c r="A5" s="8" t="s">
        <v>67</v>
      </c>
      <c r="B5" s="8" t="s">
        <v>38</v>
      </c>
      <c r="C5" s="102" t="s">
        <v>136</v>
      </c>
      <c r="D5" s="118" t="s">
        <v>66</v>
      </c>
      <c r="E5" s="113">
        <v>350000</v>
      </c>
      <c r="F5" s="11" t="s">
        <v>41</v>
      </c>
      <c r="G5" s="11" t="s">
        <v>120</v>
      </c>
    </row>
    <row r="6" spans="1:7" ht="16.5" customHeight="1">
      <c r="A6" s="8" t="s">
        <v>69</v>
      </c>
      <c r="B6" s="97" t="s">
        <v>38</v>
      </c>
      <c r="C6" s="98" t="s">
        <v>137</v>
      </c>
      <c r="D6" s="8" t="s">
        <v>73</v>
      </c>
      <c r="E6" s="120">
        <v>200000</v>
      </c>
      <c r="F6" s="11" t="s">
        <v>41</v>
      </c>
      <c r="G6" s="119" t="s">
        <v>120</v>
      </c>
    </row>
    <row r="7" spans="1:7" ht="16.5" customHeight="1">
      <c r="A7" s="8" t="s">
        <v>71</v>
      </c>
      <c r="B7" s="8" t="s">
        <v>38</v>
      </c>
      <c r="C7" s="121" t="s">
        <v>138</v>
      </c>
      <c r="D7" s="118" t="s">
        <v>66</v>
      </c>
      <c r="E7" s="113">
        <v>200000</v>
      </c>
      <c r="F7" s="11" t="s">
        <v>21</v>
      </c>
      <c r="G7" s="119" t="s">
        <v>120</v>
      </c>
    </row>
    <row r="8" spans="1:7" ht="33" customHeight="1">
      <c r="A8" s="8" t="s">
        <v>74</v>
      </c>
      <c r="B8" s="97" t="s">
        <v>38</v>
      </c>
      <c r="C8" s="122" t="s">
        <v>139</v>
      </c>
      <c r="D8" s="118" t="s">
        <v>66</v>
      </c>
      <c r="E8" s="120">
        <v>570000</v>
      </c>
      <c r="F8" s="11" t="s">
        <v>24</v>
      </c>
      <c r="G8" s="119" t="s">
        <v>120</v>
      </c>
    </row>
    <row r="9" spans="1:7" ht="30" customHeight="1">
      <c r="A9" s="8" t="s">
        <v>76</v>
      </c>
      <c r="B9" s="97" t="s">
        <v>38</v>
      </c>
      <c r="C9" s="98" t="s">
        <v>140</v>
      </c>
      <c r="D9" s="118" t="s">
        <v>66</v>
      </c>
      <c r="E9" s="123">
        <v>150000</v>
      </c>
      <c r="F9" s="124" t="s">
        <v>53</v>
      </c>
      <c r="G9" s="125" t="s">
        <v>120</v>
      </c>
    </row>
    <row r="10" spans="1:7" ht="16.5" customHeight="1">
      <c r="A10" s="8" t="s">
        <v>78</v>
      </c>
      <c r="B10" s="8" t="s">
        <v>38</v>
      </c>
      <c r="C10" s="102" t="s">
        <v>141</v>
      </c>
      <c r="D10" s="8" t="s">
        <v>46</v>
      </c>
      <c r="E10" s="114">
        <v>13500</v>
      </c>
      <c r="F10" s="11" t="s">
        <v>53</v>
      </c>
      <c r="G10" s="119" t="s">
        <v>120</v>
      </c>
    </row>
    <row r="11" spans="1:7" ht="32.25" customHeight="1">
      <c r="A11" s="8" t="s">
        <v>80</v>
      </c>
      <c r="B11" s="8" t="s">
        <v>38</v>
      </c>
      <c r="C11" s="102" t="s">
        <v>142</v>
      </c>
      <c r="D11" s="8" t="s">
        <v>73</v>
      </c>
      <c r="E11" s="114">
        <v>30000</v>
      </c>
      <c r="F11" s="11" t="s">
        <v>53</v>
      </c>
      <c r="G11" s="119" t="s">
        <v>120</v>
      </c>
    </row>
    <row r="12" spans="1:7" ht="16.5" customHeight="1">
      <c r="A12" s="105"/>
      <c r="B12" s="105"/>
      <c r="C12" s="106"/>
      <c r="D12" s="105"/>
      <c r="E12" s="126"/>
      <c r="F12" s="109"/>
      <c r="G12" s="105"/>
    </row>
    <row r="13" spans="2:5" ht="15" customHeight="1">
      <c r="B13" s="105"/>
      <c r="C13" s="106"/>
      <c r="D13" s="127" t="s">
        <v>143</v>
      </c>
      <c r="E13" s="128">
        <f>SUM(E4:E11)</f>
        <v>1813500</v>
      </c>
    </row>
    <row r="14" spans="2:5" ht="12.75" customHeight="1">
      <c r="B14" s="105"/>
      <c r="C14" s="106"/>
      <c r="D14" s="105"/>
      <c r="E14" s="129"/>
    </row>
    <row r="15" spans="2:5" ht="12.75" customHeight="1">
      <c r="B15" s="105"/>
      <c r="C15" s="216" t="s">
        <v>23</v>
      </c>
      <c r="D15" s="216"/>
      <c r="E15" s="216"/>
    </row>
    <row r="16" spans="2:5" ht="12.75" customHeight="1">
      <c r="B16" s="105"/>
      <c r="C16" s="214" t="s">
        <v>17</v>
      </c>
      <c r="D16" s="214"/>
      <c r="E16" s="130">
        <f>E9+E10+E11</f>
        <v>193500</v>
      </c>
    </row>
    <row r="17" spans="2:5" ht="12.75" customHeight="1">
      <c r="B17" s="105"/>
      <c r="C17" s="210" t="s">
        <v>18</v>
      </c>
      <c r="D17" s="210"/>
      <c r="E17" s="130">
        <f>0</f>
        <v>0</v>
      </c>
    </row>
    <row r="18" spans="2:5" ht="12.75" customHeight="1">
      <c r="B18" s="105"/>
      <c r="C18" s="210" t="s">
        <v>19</v>
      </c>
      <c r="D18" s="210"/>
      <c r="E18" s="130">
        <f>E6+E5</f>
        <v>550000</v>
      </c>
    </row>
    <row r="19" spans="2:5" ht="12.75" customHeight="1">
      <c r="B19" s="105"/>
      <c r="C19" s="213" t="s">
        <v>25</v>
      </c>
      <c r="D19" s="213"/>
      <c r="E19" s="130">
        <f>0</f>
        <v>0</v>
      </c>
    </row>
    <row r="20" spans="2:5" ht="12.75" customHeight="1">
      <c r="B20" s="105"/>
      <c r="C20" s="205" t="s">
        <v>24</v>
      </c>
      <c r="D20" s="205"/>
      <c r="E20" s="130">
        <f>E8</f>
        <v>570000</v>
      </c>
    </row>
    <row r="21" spans="2:5" ht="12.75" customHeight="1">
      <c r="B21" s="105"/>
      <c r="C21" s="210" t="s">
        <v>117</v>
      </c>
      <c r="D21" s="210"/>
      <c r="E21" s="130">
        <f>0</f>
        <v>0</v>
      </c>
    </row>
    <row r="22" spans="2:5" ht="12.75" customHeight="1">
      <c r="B22" s="105"/>
      <c r="C22" s="210" t="s">
        <v>20</v>
      </c>
      <c r="D22" s="210"/>
      <c r="E22" s="130">
        <f>0</f>
        <v>0</v>
      </c>
    </row>
    <row r="23" spans="2:5" ht="12.75" customHeight="1">
      <c r="B23" s="105"/>
      <c r="C23" s="211" t="s">
        <v>21</v>
      </c>
      <c r="D23" s="211"/>
      <c r="E23" s="130">
        <f>E4+E7</f>
        <v>500000</v>
      </c>
    </row>
    <row r="24" spans="2:5" ht="13.5" customHeight="1">
      <c r="B24" s="105"/>
      <c r="C24" s="212" t="s">
        <v>26</v>
      </c>
      <c r="D24" s="212"/>
      <c r="E24" s="131">
        <f>0</f>
        <v>0</v>
      </c>
    </row>
    <row r="26" ht="12.75" customHeight="1">
      <c r="E26" s="93">
        <f>SUM(E16:E25)</f>
        <v>1813500</v>
      </c>
    </row>
  </sheetData>
  <sheetProtection/>
  <mergeCells count="13">
    <mergeCell ref="C16:D16"/>
    <mergeCell ref="A1:E1"/>
    <mergeCell ref="A2:B2"/>
    <mergeCell ref="C2:E2"/>
    <mergeCell ref="C15:E15"/>
    <mergeCell ref="C22:D22"/>
    <mergeCell ref="C23:D23"/>
    <mergeCell ref="C24:D24"/>
    <mergeCell ref="C17:D17"/>
    <mergeCell ref="C18:D18"/>
    <mergeCell ref="C19:D19"/>
    <mergeCell ref="C20:D20"/>
    <mergeCell ref="C21:D21"/>
  </mergeCells>
  <printOptions/>
  <pageMargins left="0.7875" right="0.354166666666667" top="0.590277777777778" bottom="0.669444444444444" header="0.511805555555555" footer="0.511805555555555"/>
  <pageSetup horizontalDpi="600" verticalDpi="600" orientation="landscape" paperSize="9" scale="80" r:id="rId1"/>
  <headerFooter alignWithMargins="0">
    <oddFooter>&amp;R&amp;8Σελ.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LibreOffice/3.6$Windows_x86 LibreOffice_project/da8c1e6-fd468f4-454e206-f42a4a9-143cfd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Altec Customer</cp:lastModifiedBy>
  <cp:lastPrinted>2015-11-02T06:47:07Z</cp:lastPrinted>
  <dcterms:created xsi:type="dcterms:W3CDTF">2015-10-27T09:24:35Z</dcterms:created>
  <dcterms:modified xsi:type="dcterms:W3CDTF">2015-11-03T09:50:06Z</dcterms:modified>
  <cp:category/>
  <cp:version/>
  <cp:contentType/>
  <cp:contentStatus/>
</cp:coreProperties>
</file>