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80" windowHeight="5970" firstSheet="7" activeTab="22"/>
  </bookViews>
  <sheets>
    <sheet name="ΓΕΝΙΚΟ" sheetId="1" r:id="rId1"/>
    <sheet name="1998" sheetId="2" r:id="rId2"/>
    <sheet name="1999" sheetId="3" r:id="rId3"/>
    <sheet name="2000" sheetId="4" r:id="rId4"/>
    <sheet name="2001" sheetId="5" r:id="rId5"/>
    <sheet name="2002" sheetId="6" r:id="rId6"/>
    <sheet name="2003" sheetId="7" r:id="rId7"/>
    <sheet name="2004" sheetId="8" r:id="rId8"/>
    <sheet name="2005" sheetId="9" r:id="rId9"/>
    <sheet name="2006" sheetId="10" r:id="rId10"/>
    <sheet name="2007" sheetId="11" r:id="rId11"/>
    <sheet name="2008" sheetId="12" r:id="rId12"/>
    <sheet name="2009" sheetId="13" r:id="rId13"/>
    <sheet name="2010" sheetId="14" r:id="rId14"/>
    <sheet name="2011" sheetId="15" r:id="rId15"/>
    <sheet name="2012" sheetId="16" r:id="rId16"/>
    <sheet name="2013" sheetId="17" r:id="rId17"/>
    <sheet name="2014" sheetId="18" r:id="rId18"/>
    <sheet name="2015" sheetId="19" r:id="rId19"/>
    <sheet name="2016 " sheetId="20" r:id="rId20"/>
    <sheet name="2017" sheetId="21" r:id="rId21"/>
    <sheet name="2018" sheetId="22" r:id="rId22"/>
    <sheet name="2019" sheetId="23" r:id="rId23"/>
  </sheets>
  <definedNames/>
  <calcPr fullCalcOnLoad="1"/>
</workbook>
</file>

<file path=xl/sharedStrings.xml><?xml version="1.0" encoding="utf-8"?>
<sst xmlns="http://schemas.openxmlformats.org/spreadsheetml/2006/main" count="812" uniqueCount="98">
  <si>
    <t>Μουσείο Βυζαντινού Πολιτισμού</t>
  </si>
  <si>
    <t>Κατάσταση εισιτηρίων 1998</t>
  </si>
  <si>
    <t>1/8 - 31/8  "ΦΑΓΙΟΥΜ"</t>
  </si>
  <si>
    <t>1/9 - 30/9</t>
  </si>
  <si>
    <t>1/10 - 31/10</t>
  </si>
  <si>
    <t>1/11 - 30/11</t>
  </si>
  <si>
    <t>1/12 - 31/12</t>
  </si>
  <si>
    <t>ΣΥΝΟΛΟ</t>
  </si>
  <si>
    <t>Εισιτήρια των 1500 δρχ. σε τεμ.</t>
  </si>
  <si>
    <t>Εισιτήρια των 800 δρχ. σε τεμ.</t>
  </si>
  <si>
    <t>Εισιτήρια ελευθέρας εισόδου σε τεμ.</t>
  </si>
  <si>
    <t>Κατάσταση εισιτηρίων 1999</t>
  </si>
  <si>
    <t>Α΄ Εξάμηνο</t>
  </si>
  <si>
    <t>1/3 - 31/3</t>
  </si>
  <si>
    <t>1/4 - 30/4</t>
  </si>
  <si>
    <t>1/5 - 31/5</t>
  </si>
  <si>
    <t>1/6 - 30/6</t>
  </si>
  <si>
    <t>Β΄ Εξάμηνο</t>
  </si>
  <si>
    <t>1/7 - 31/7</t>
  </si>
  <si>
    <t>1/8 - 31/8</t>
  </si>
  <si>
    <t>Εισιτήρια των 1000 δρχ. σε τεμ.</t>
  </si>
  <si>
    <t>Εισιτήρια των 500 δρχ. σε τεμ.</t>
  </si>
  <si>
    <t>Μαθητές</t>
  </si>
  <si>
    <t xml:space="preserve">Μαθητές  </t>
  </si>
  <si>
    <t>1/1 - 31/1 (*)</t>
  </si>
  <si>
    <t>1/2 - 28/2 (*)</t>
  </si>
  <si>
    <t>Ενιαίο εισιτήριο 2000 δρχ. σε τεμ. (**)</t>
  </si>
  <si>
    <t>Ενιαίο εισιτήριο από Αρχ/κό Μουσείο (**)</t>
  </si>
  <si>
    <t>(*)   Εισιτήρια των 1500 δρχ. έως 28/2/99</t>
  </si>
  <si>
    <t>(*)   Εισιτήρια των 800 δρχ. έως 28/2/99</t>
  </si>
  <si>
    <t>(**) Ενιαίο Εισιτήριο με Αρχ/κό Μουσείο από 1/4/99</t>
  </si>
  <si>
    <t xml:space="preserve">Ενιαίο εισιτήριο 2000 δρχ. σε τεμ. </t>
  </si>
  <si>
    <t xml:space="preserve">Ενιαίο εισιτήριο από Αρχ/κό Μουσείο </t>
  </si>
  <si>
    <t>1/1 - 31/1</t>
  </si>
  <si>
    <t>Κατάσταση εισιτηρίων 2000</t>
  </si>
  <si>
    <t xml:space="preserve">1/2 - 29/2 </t>
  </si>
  <si>
    <t>Κατάσταση εισιτηρίων 2001</t>
  </si>
  <si>
    <t>Κατάσταση εισιτηρίων 2002</t>
  </si>
  <si>
    <t xml:space="preserve">1/2 - 28/2 </t>
  </si>
  <si>
    <t>Κατάσταση εισιτηρίων 2003</t>
  </si>
  <si>
    <t xml:space="preserve">Ενιαίο εισιτήριο 2000 δρχ. 6 Ευρώ σε τεμ. </t>
  </si>
  <si>
    <t>Εισιτήρια των 1000 δρχ.4 Ευρώ σε τεμ.</t>
  </si>
  <si>
    <t>Εισιτήρια των 500 δρχ. 2 Ευρώ σε τεμ.</t>
  </si>
  <si>
    <t>Εισιτήρια των 4 Ευρώ σε τεμ.</t>
  </si>
  <si>
    <t>Εισιτήρια των 2 Ευρώ σε τεμ.</t>
  </si>
  <si>
    <t xml:space="preserve">Ενιαίο εισιτήριο 6 Ευρώ σε τεμ. </t>
  </si>
  <si>
    <t>Ενιαίο μειωμένο εισιτήριο από ΜΒΠ</t>
  </si>
  <si>
    <t>Ενιαίο μειωμένο εισιτήριο από Αρχ/κό</t>
  </si>
  <si>
    <t>Ενιαίο μειωμένο εισιτήριο από Αρχ/κο</t>
  </si>
  <si>
    <t>Κατάσταση εισιτηρίων ……………….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</si>
  <si>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</si>
  <si>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</si>
  <si>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</si>
  <si>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</si>
  <si>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</si>
  <si>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</si>
  <si>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</si>
  <si>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</si>
  <si>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</si>
  <si>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</si>
  <si>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</si>
  <si>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</si>
  <si>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Μηνιαία κατάσταση εισιτηρίων 2005</t>
  </si>
  <si>
    <t>Μηνιαία κατάσταση εισιτηρίων 2006</t>
  </si>
  <si>
    <t xml:space="preserve"> </t>
  </si>
  <si>
    <t>Κατάσταση εισιτηρίων έτους 2004</t>
  </si>
  <si>
    <t xml:space="preserve">Ενιαίο εισιτήριο 8 Ευρώ σε τεμ. </t>
  </si>
  <si>
    <t>Μηνιαία κατάσταση εισιτηρίων 2007</t>
  </si>
  <si>
    <t>Ενιαίο εισιτήριο από Αρχαιολογικό</t>
  </si>
  <si>
    <t xml:space="preserve">Ενιαίο μειωμένο εισιτήριο των 4 Ευρώ σε τεμ από ΜΒΠ </t>
  </si>
  <si>
    <t xml:space="preserve">Ενιαίο εισιτηριο των 8 Ευρώ σε τεμ. από ΜΒΠ </t>
  </si>
  <si>
    <t>ΣΥΝΟΛΟ ΕΤΟΥΣ</t>
  </si>
  <si>
    <t>Μηνιαία κατάσταση εισιτηρίων 2008</t>
  </si>
  <si>
    <t>Μηνιαία κατάσταση εισιτηρίων 2009</t>
  </si>
  <si>
    <t>ΣΥΝΟΛΟ1999</t>
  </si>
  <si>
    <t>ΣΥΝΟΛΟ 2000</t>
  </si>
  <si>
    <t>ΜΟΥΣΕΙΟ ΒΥΖΑΝΤΙΝΟΥ ΠΟΛΙΤΙΣΜΟΥ</t>
  </si>
  <si>
    <t xml:space="preserve">                 ΜΟΥΣΕΙΟ ΒΥΖΑΝΤΙΝΟΥ ΠΟΛΙΤΙΣΜΟΥ</t>
  </si>
  <si>
    <t xml:space="preserve">Ενιαίο εισιτ. των 8 € σε τεμ. από ΜΒΠ </t>
  </si>
  <si>
    <t>Εισιτήρια των 4 € σε τεμ.</t>
  </si>
  <si>
    <t>Εισιτήρια των 2 € σε τεμ.</t>
  </si>
  <si>
    <t xml:space="preserve">Ενιαίο μειωμένο εισιτήριο των 4 € σε τεμ από ΜΒΠ </t>
  </si>
  <si>
    <t xml:space="preserve">Ενιαίο μειωμένο εισ. των 4 € σε τεμ από ΜΒΠ </t>
  </si>
  <si>
    <t>Μηνιαία κατάσταση εισιτηρίων 2010</t>
  </si>
  <si>
    <t>Μηνιαία κατάσταση εισιτηρίων 2011</t>
  </si>
  <si>
    <t>Μηνιαία κατάσταση εισιτηρίων 2012</t>
  </si>
  <si>
    <t>Μηνιαία κατάσταση εισιτηρίων 2013</t>
  </si>
  <si>
    <t>Μηνιαία κατάσταση εισιτηρίων 2014</t>
  </si>
  <si>
    <t>Μηνιαία κατάσταση εισιτηρίων 2015</t>
  </si>
  <si>
    <t>Μηνιαία κατάσταση εισιτηρίων 2016</t>
  </si>
  <si>
    <t>Εισιτήρια των 8 € σε τεμ.</t>
  </si>
  <si>
    <t xml:space="preserve">Ενιαίο εισιτ. των 15 € σε τεμ. </t>
  </si>
  <si>
    <t>Ενιαία εισιτήρια των 8 € σε τεμ.</t>
  </si>
  <si>
    <t>Μηνιαία κατάσταση εισιτηρίων 2017</t>
  </si>
  <si>
    <t>Εισιτήρια των 8 € σε τεμ</t>
  </si>
  <si>
    <t xml:space="preserve">Μειωμένο εισιτήριο των 4 € </t>
  </si>
  <si>
    <t>Μηνιαία κατάσταση εισιτηρίων 2018</t>
  </si>
  <si>
    <t>Μηνιαία κατάσταση εισιτηρίων 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</si>
</sst>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 Greek"/>
      <family val="1"/>
    </font>
    <font>
      <sz val="12"/>
      <name val="Times New Roman Greek"/>
      <family val="1"/>
    </font>
    <font>
      <b/>
      <sz val="14"/>
      <name val="Times New Roman Greek"/>
      <family val="1"/>
    </font>
    <font>
      <b/>
      <u val="single"/>
      <sz val="12"/>
      <name val="Times New Roman Greek"/>
      <family val="1"/>
    </font>
    <font>
      <b/>
      <sz val="10"/>
      <name val="Times New Roman Greek"/>
      <family val="1"/>
    </font>
    <font>
      <b/>
      <sz val="12"/>
      <color indexed="10"/>
      <name val="Times New Roman Greek"/>
      <family val="1"/>
    </font>
    <font>
      <sz val="10"/>
      <name val="Times New Roman"/>
      <family val="1"/>
    </font>
    <font>
      <b/>
      <sz val="11"/>
      <name val="Times New Roman Greek"/>
      <family val="1"/>
    </font>
    <font>
      <b/>
      <sz val="6"/>
      <name val="Times New Roman Greek"/>
      <family val="0"/>
    </font>
    <font>
      <sz val="6"/>
      <name val="Times New Roman Greek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9" fontId="4" fillId="0" borderId="10" xfId="54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3" fontId="5" fillId="0" borderId="15" xfId="0" applyNumberFormat="1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400050</xdr:colOff>
      <xdr:row>17</xdr:row>
      <xdr:rowOff>314325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0077450" y="397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</xdr:row>
      <xdr:rowOff>47625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88392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666750</xdr:colOff>
      <xdr:row>17</xdr:row>
      <xdr:rowOff>47625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8391525" y="469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666750</xdr:colOff>
      <xdr:row>15</xdr:row>
      <xdr:rowOff>47625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923925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666750</xdr:colOff>
      <xdr:row>15</xdr:row>
      <xdr:rowOff>47625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8515350" y="411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</xdr:row>
      <xdr:rowOff>47625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8791575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</xdr:row>
      <xdr:rowOff>47625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8791575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</xdr:row>
      <xdr:rowOff>47625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8791575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</xdr:row>
      <xdr:rowOff>47625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8791575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15</xdr:row>
      <xdr:rowOff>47625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8839200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9.28125" style="2" bestFit="1" customWidth="1"/>
    <col min="2" max="3" width="14.140625" style="2" customWidth="1"/>
    <col min="4" max="4" width="14.57421875" style="2" customWidth="1"/>
    <col min="5" max="5" width="13.8515625" style="2" customWidth="1"/>
    <col min="6" max="6" width="13.7109375" style="2" customWidth="1"/>
    <col min="7" max="7" width="13.8515625" style="2" customWidth="1"/>
    <col min="8" max="8" width="14.00390625" style="2" customWidth="1"/>
    <col min="9" max="10" width="11.7109375" style="2" customWidth="1"/>
    <col min="11" max="16384" width="9.140625" style="2" customWidth="1"/>
  </cols>
  <sheetData>
    <row r="1" ht="15.75">
      <c r="A1" s="1" t="s">
        <v>0</v>
      </c>
    </row>
    <row r="3" ht="18.75">
      <c r="C3" s="3" t="s">
        <v>49</v>
      </c>
    </row>
    <row r="4" ht="18.75">
      <c r="C4" s="3"/>
    </row>
    <row r="5" spans="1:3" ht="18.75">
      <c r="A5" s="10" t="s">
        <v>12</v>
      </c>
      <c r="C5" s="3"/>
    </row>
    <row r="6" spans="2:9" ht="37.5" customHeight="1">
      <c r="B6" s="16" t="s">
        <v>50</v>
      </c>
      <c r="C6" s="16" t="s">
        <v>51</v>
      </c>
      <c r="D6" s="16" t="s">
        <v>52</v>
      </c>
      <c r="E6" s="16" t="s">
        <v>53</v>
      </c>
      <c r="F6" s="16" t="s">
        <v>54</v>
      </c>
      <c r="G6" s="16" t="s">
        <v>55</v>
      </c>
      <c r="H6" s="16" t="s">
        <v>7</v>
      </c>
      <c r="I6" s="5"/>
    </row>
    <row r="7" spans="1:9" ht="15.75">
      <c r="A7" s="6" t="s">
        <v>43</v>
      </c>
      <c r="B7" s="7"/>
      <c r="C7" s="7"/>
      <c r="D7" s="7"/>
      <c r="E7" s="7"/>
      <c r="F7" s="7"/>
      <c r="G7" s="7"/>
      <c r="H7" s="8"/>
      <c r="I7" s="9"/>
    </row>
    <row r="8" spans="1:9" ht="15.75">
      <c r="A8" s="6" t="s">
        <v>44</v>
      </c>
      <c r="B8" s="7"/>
      <c r="C8" s="7"/>
      <c r="D8" s="7"/>
      <c r="E8" s="7"/>
      <c r="F8" s="7"/>
      <c r="G8" s="7"/>
      <c r="H8" s="8"/>
      <c r="I8" s="9"/>
    </row>
    <row r="9" spans="1:9" ht="15.75">
      <c r="A9" s="6" t="s">
        <v>45</v>
      </c>
      <c r="B9" s="7"/>
      <c r="C9" s="7"/>
      <c r="D9" s="7"/>
      <c r="E9" s="7"/>
      <c r="F9" s="7"/>
      <c r="G9" s="7"/>
      <c r="H9" s="8"/>
      <c r="I9" s="9"/>
    </row>
    <row r="10" spans="1:9" ht="15.75">
      <c r="A10" s="6" t="s">
        <v>32</v>
      </c>
      <c r="B10" s="7"/>
      <c r="C10" s="7"/>
      <c r="D10" s="7"/>
      <c r="E10" s="7"/>
      <c r="F10" s="7"/>
      <c r="G10" s="7"/>
      <c r="H10" s="8"/>
      <c r="I10" s="9"/>
    </row>
    <row r="11" spans="1:9" ht="15.75">
      <c r="A11" s="15" t="s">
        <v>46</v>
      </c>
      <c r="B11" s="7"/>
      <c r="C11" s="7"/>
      <c r="D11" s="7"/>
      <c r="E11" s="7"/>
      <c r="F11" s="7"/>
      <c r="G11" s="7"/>
      <c r="H11" s="8"/>
      <c r="I11" s="9"/>
    </row>
    <row r="12" spans="1:9" ht="15.75">
      <c r="A12" s="6" t="s">
        <v>47</v>
      </c>
      <c r="B12" s="7"/>
      <c r="C12" s="7"/>
      <c r="D12" s="7"/>
      <c r="E12" s="7"/>
      <c r="F12" s="7"/>
      <c r="G12" s="7"/>
      <c r="H12" s="8"/>
      <c r="I12" s="9"/>
    </row>
    <row r="13" spans="1:9" ht="15.75">
      <c r="A13" s="6" t="s">
        <v>10</v>
      </c>
      <c r="B13" s="7"/>
      <c r="C13" s="7"/>
      <c r="D13" s="7"/>
      <c r="E13" s="7"/>
      <c r="F13" s="7"/>
      <c r="G13" s="7"/>
      <c r="H13" s="8"/>
      <c r="I13" s="9"/>
    </row>
    <row r="14" spans="1:8" ht="15.75">
      <c r="A14" s="6" t="s">
        <v>23</v>
      </c>
      <c r="B14" s="7"/>
      <c r="C14" s="7"/>
      <c r="D14" s="7"/>
      <c r="E14" s="7"/>
      <c r="F14" s="7"/>
      <c r="G14" s="7"/>
      <c r="H14" s="8"/>
    </row>
    <row r="15" spans="1:8" ht="15.75">
      <c r="A15" s="11"/>
      <c r="B15" s="12"/>
      <c r="C15" s="12"/>
      <c r="D15" s="12"/>
      <c r="E15" s="12"/>
      <c r="F15" s="12"/>
      <c r="G15" s="12"/>
      <c r="H15" s="13"/>
    </row>
    <row r="17" spans="1:3" ht="18.75">
      <c r="A17" s="10" t="s">
        <v>17</v>
      </c>
      <c r="C17" s="3"/>
    </row>
    <row r="18" spans="2:8" ht="37.5" customHeight="1">
      <c r="B18" s="16" t="s">
        <v>56</v>
      </c>
      <c r="C18" s="16" t="s">
        <v>57</v>
      </c>
      <c r="D18" s="16" t="s">
        <v>58</v>
      </c>
      <c r="E18" s="16" t="s">
        <v>59</v>
      </c>
      <c r="F18" s="16" t="s">
        <v>60</v>
      </c>
      <c r="G18" s="16" t="s">
        <v>61</v>
      </c>
      <c r="H18" s="16" t="s">
        <v>7</v>
      </c>
    </row>
    <row r="19" spans="1:8" ht="15.75">
      <c r="A19" s="6" t="s">
        <v>43</v>
      </c>
      <c r="B19" s="7"/>
      <c r="C19" s="7"/>
      <c r="D19" s="7"/>
      <c r="E19" s="7"/>
      <c r="F19" s="7"/>
      <c r="G19" s="7"/>
      <c r="H19" s="8"/>
    </row>
    <row r="20" spans="1:8" ht="15.75">
      <c r="A20" s="6" t="s">
        <v>44</v>
      </c>
      <c r="B20" s="7"/>
      <c r="C20" s="7"/>
      <c r="D20" s="7"/>
      <c r="E20" s="7"/>
      <c r="F20" s="7"/>
      <c r="G20" s="7"/>
      <c r="H20" s="8"/>
    </row>
    <row r="21" spans="1:8" ht="15.75">
      <c r="A21" s="6" t="s">
        <v>45</v>
      </c>
      <c r="B21" s="7"/>
      <c r="C21" s="7"/>
      <c r="D21" s="7"/>
      <c r="E21" s="7"/>
      <c r="F21" s="7"/>
      <c r="G21" s="7"/>
      <c r="H21" s="8"/>
    </row>
    <row r="22" spans="1:8" ht="15.75">
      <c r="A22" s="6" t="s">
        <v>32</v>
      </c>
      <c r="B22" s="7"/>
      <c r="C22" s="7"/>
      <c r="D22" s="7"/>
      <c r="E22" s="7"/>
      <c r="F22" s="7"/>
      <c r="G22" s="7"/>
      <c r="H22" s="8"/>
    </row>
    <row r="23" spans="1:8" ht="15.75">
      <c r="A23" s="6" t="s">
        <v>46</v>
      </c>
      <c r="B23" s="7"/>
      <c r="C23" s="7"/>
      <c r="D23" s="7"/>
      <c r="E23" s="7"/>
      <c r="F23" s="7"/>
      <c r="G23" s="7"/>
      <c r="H23" s="8"/>
    </row>
    <row r="24" spans="1:8" ht="15.75">
      <c r="A24" s="6" t="s">
        <v>48</v>
      </c>
      <c r="B24" s="7"/>
      <c r="C24" s="7"/>
      <c r="D24" s="7"/>
      <c r="E24" s="7"/>
      <c r="F24" s="7"/>
      <c r="G24" s="7"/>
      <c r="H24" s="8"/>
    </row>
    <row r="25" spans="1:8" ht="15.75">
      <c r="A25" s="6" t="s">
        <v>10</v>
      </c>
      <c r="B25" s="7"/>
      <c r="C25" s="7"/>
      <c r="D25" s="7"/>
      <c r="E25" s="7"/>
      <c r="F25" s="7"/>
      <c r="G25" s="7"/>
      <c r="H25" s="8"/>
    </row>
    <row r="26" spans="1:8" ht="15.75">
      <c r="A26" s="6" t="s">
        <v>22</v>
      </c>
      <c r="B26" s="14"/>
      <c r="C26" s="14"/>
      <c r="D26" s="14"/>
      <c r="E26" s="14"/>
      <c r="F26" s="14"/>
      <c r="G26" s="7"/>
      <c r="H26" s="6"/>
    </row>
    <row r="27" ht="15.75">
      <c r="H27" s="9"/>
    </row>
    <row r="28" ht="15.75">
      <c r="H28" s="9"/>
    </row>
    <row r="29" ht="15.75">
      <c r="A29" s="1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9.28125" style="2" bestFit="1" customWidth="1"/>
    <col min="2" max="2" width="11.00390625" style="2" customWidth="1"/>
    <col min="3" max="3" width="11.8515625" style="2" customWidth="1"/>
    <col min="4" max="4" width="12.57421875" style="2" customWidth="1"/>
    <col min="5" max="5" width="12.421875" style="2" customWidth="1"/>
    <col min="6" max="7" width="12.00390625" style="2" bestFit="1" customWidth="1"/>
    <col min="8" max="8" width="10.57421875" style="2" bestFit="1" customWidth="1"/>
    <col min="9" max="10" width="11.7109375" style="2" customWidth="1"/>
    <col min="11" max="16384" width="9.140625" style="2" customWidth="1"/>
  </cols>
  <sheetData>
    <row r="1" ht="15.75">
      <c r="A1" s="1" t="s">
        <v>0</v>
      </c>
    </row>
    <row r="2" ht="12.75" customHeight="1">
      <c r="D2" s="2" t="s">
        <v>76</v>
      </c>
    </row>
    <row r="3" ht="18.75">
      <c r="C3" s="3" t="s">
        <v>63</v>
      </c>
    </row>
    <row r="4" ht="11.25" customHeight="1">
      <c r="C4" s="3"/>
    </row>
    <row r="5" spans="1:3" ht="18.75">
      <c r="A5" s="10" t="s">
        <v>12</v>
      </c>
      <c r="C5" s="3"/>
    </row>
    <row r="6" spans="2:9" ht="37.5" customHeight="1">
      <c r="B6" s="4" t="s">
        <v>33</v>
      </c>
      <c r="C6" s="4" t="s">
        <v>38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7</v>
      </c>
      <c r="I6" s="5"/>
    </row>
    <row r="7" spans="1:9" ht="15.75">
      <c r="A7" s="6" t="s">
        <v>43</v>
      </c>
      <c r="B7" s="7">
        <v>164</v>
      </c>
      <c r="C7" s="7">
        <v>192</v>
      </c>
      <c r="D7" s="7">
        <v>206</v>
      </c>
      <c r="E7" s="7">
        <v>501</v>
      </c>
      <c r="F7" s="7">
        <v>987</v>
      </c>
      <c r="G7" s="7">
        <v>919</v>
      </c>
      <c r="H7" s="8">
        <f aca="true" t="shared" si="0" ref="H7:H14">+B7+C7+D7+E7+F7+G7</f>
        <v>2969</v>
      </c>
      <c r="I7" s="9"/>
    </row>
    <row r="8" spans="1:9" ht="15.75">
      <c r="A8" s="6" t="s">
        <v>44</v>
      </c>
      <c r="B8" s="7">
        <v>87</v>
      </c>
      <c r="C8" s="7">
        <v>37</v>
      </c>
      <c r="D8" s="7">
        <v>54</v>
      </c>
      <c r="E8" s="7">
        <v>242</v>
      </c>
      <c r="F8" s="7">
        <v>454</v>
      </c>
      <c r="G8" s="7">
        <v>399</v>
      </c>
      <c r="H8" s="8">
        <f t="shared" si="0"/>
        <v>1273</v>
      </c>
      <c r="I8" s="9"/>
    </row>
    <row r="9" spans="1:9" ht="15.75">
      <c r="A9" s="6" t="s">
        <v>45</v>
      </c>
      <c r="B9" s="7">
        <v>89</v>
      </c>
      <c r="C9" s="7">
        <v>42</v>
      </c>
      <c r="D9" s="7">
        <v>62</v>
      </c>
      <c r="E9" s="7">
        <v>252</v>
      </c>
      <c r="F9" s="7">
        <v>278</v>
      </c>
      <c r="G9" s="7">
        <v>406</v>
      </c>
      <c r="H9" s="8">
        <f t="shared" si="0"/>
        <v>1129</v>
      </c>
      <c r="I9" s="9"/>
    </row>
    <row r="10" spans="1:9" ht="15.75">
      <c r="A10" s="6" t="s">
        <v>32</v>
      </c>
      <c r="B10" s="7">
        <v>315</v>
      </c>
      <c r="C10" s="7">
        <v>143</v>
      </c>
      <c r="D10" s="7">
        <v>240</v>
      </c>
      <c r="E10" s="7">
        <v>696</v>
      </c>
      <c r="F10" s="7">
        <v>863</v>
      </c>
      <c r="G10" s="7">
        <v>955</v>
      </c>
      <c r="H10" s="8">
        <f>+B10+C10+D10+E10+F10+G10</f>
        <v>3212</v>
      </c>
      <c r="I10" s="9"/>
    </row>
    <row r="11" spans="1:9" ht="15.75">
      <c r="A11" s="15" t="s">
        <v>46</v>
      </c>
      <c r="B11" s="7">
        <v>22</v>
      </c>
      <c r="C11" s="7">
        <v>8</v>
      </c>
      <c r="D11" s="7">
        <v>16</v>
      </c>
      <c r="E11" s="7">
        <v>33</v>
      </c>
      <c r="F11" s="7">
        <v>81</v>
      </c>
      <c r="G11" s="7">
        <v>54</v>
      </c>
      <c r="H11" s="8">
        <f>+B11+C11+D11+E11+F11+G11</f>
        <v>214</v>
      </c>
      <c r="I11" s="9"/>
    </row>
    <row r="12" spans="1:9" ht="15.75">
      <c r="A12" s="6" t="s">
        <v>47</v>
      </c>
      <c r="B12" s="7">
        <v>29</v>
      </c>
      <c r="C12" s="7">
        <v>19</v>
      </c>
      <c r="D12" s="7">
        <v>34</v>
      </c>
      <c r="E12" s="7">
        <v>161</v>
      </c>
      <c r="F12" s="7">
        <v>310</v>
      </c>
      <c r="G12" s="7">
        <v>248</v>
      </c>
      <c r="H12" s="8">
        <f>B12+C12+D12+E12+F12+G12</f>
        <v>801</v>
      </c>
      <c r="I12" s="9"/>
    </row>
    <row r="13" spans="1:9" ht="15.75">
      <c r="A13" s="6" t="s">
        <v>10</v>
      </c>
      <c r="B13" s="7">
        <v>842</v>
      </c>
      <c r="C13" s="7">
        <v>611</v>
      </c>
      <c r="D13" s="7">
        <v>1057</v>
      </c>
      <c r="E13" s="7">
        <v>1552</v>
      </c>
      <c r="F13" s="7">
        <v>1465</v>
      </c>
      <c r="G13" s="7">
        <v>1175</v>
      </c>
      <c r="H13" s="8">
        <f t="shared" si="0"/>
        <v>6702</v>
      </c>
      <c r="I13" s="9"/>
    </row>
    <row r="14" spans="1:8" ht="15.75">
      <c r="A14" s="6" t="s">
        <v>23</v>
      </c>
      <c r="B14" s="7">
        <v>879</v>
      </c>
      <c r="C14" s="7">
        <v>2399</v>
      </c>
      <c r="D14" s="7">
        <v>4256</v>
      </c>
      <c r="E14" s="7">
        <v>4513</v>
      </c>
      <c r="F14" s="7">
        <v>2861</v>
      </c>
      <c r="G14" s="7">
        <v>489</v>
      </c>
      <c r="H14" s="8">
        <f t="shared" si="0"/>
        <v>15397</v>
      </c>
    </row>
    <row r="15" spans="1:8" ht="15.75">
      <c r="A15" s="17" t="s">
        <v>7</v>
      </c>
      <c r="B15" s="18">
        <f aca="true" t="shared" si="1" ref="B15:H15">SUM(B7:B14)</f>
        <v>2427</v>
      </c>
      <c r="C15" s="18">
        <f t="shared" si="1"/>
        <v>3451</v>
      </c>
      <c r="D15" s="18">
        <f t="shared" si="1"/>
        <v>5925</v>
      </c>
      <c r="E15" s="18">
        <f t="shared" si="1"/>
        <v>7950</v>
      </c>
      <c r="F15" s="18">
        <f t="shared" si="1"/>
        <v>7299</v>
      </c>
      <c r="G15" s="18">
        <f t="shared" si="1"/>
        <v>4645</v>
      </c>
      <c r="H15" s="18">
        <f t="shared" si="1"/>
        <v>31697</v>
      </c>
    </row>
    <row r="17" spans="1:3" ht="18.75">
      <c r="A17" s="10" t="s">
        <v>17</v>
      </c>
      <c r="C17" s="3"/>
    </row>
    <row r="18" spans="2:9" ht="37.5" customHeight="1">
      <c r="B18" s="4" t="s">
        <v>18</v>
      </c>
      <c r="C18" s="4" t="s">
        <v>19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35" t="s">
        <v>71</v>
      </c>
    </row>
    <row r="19" spans="1:9" ht="15.75">
      <c r="A19" s="6" t="s">
        <v>43</v>
      </c>
      <c r="B19" s="7">
        <v>899</v>
      </c>
      <c r="C19" s="7">
        <v>783</v>
      </c>
      <c r="D19" s="7">
        <v>1001</v>
      </c>
      <c r="E19" s="7">
        <v>700</v>
      </c>
      <c r="F19" s="7">
        <v>253</v>
      </c>
      <c r="G19" s="7">
        <v>225</v>
      </c>
      <c r="H19" s="8">
        <f aca="true" t="shared" si="2" ref="H19:H26">+B19+C19+D19+E19+F19+G19</f>
        <v>3861</v>
      </c>
      <c r="I19" s="9">
        <f>+H7+H19</f>
        <v>6830</v>
      </c>
    </row>
    <row r="20" spans="1:9" ht="15.75">
      <c r="A20" s="6" t="s">
        <v>44</v>
      </c>
      <c r="B20" s="7">
        <v>111</v>
      </c>
      <c r="C20" s="7">
        <v>122</v>
      </c>
      <c r="D20" s="7">
        <v>233</v>
      </c>
      <c r="E20" s="7">
        <v>219</v>
      </c>
      <c r="F20" s="7">
        <v>18</v>
      </c>
      <c r="G20" s="7">
        <v>21</v>
      </c>
      <c r="H20" s="8">
        <f t="shared" si="2"/>
        <v>724</v>
      </c>
      <c r="I20" s="9">
        <f aca="true" t="shared" si="3" ref="I20:I27">+H8+H20</f>
        <v>1997</v>
      </c>
    </row>
    <row r="21" spans="1:9" ht="15.75">
      <c r="A21" s="6" t="s">
        <v>66</v>
      </c>
      <c r="B21" s="7">
        <v>487</v>
      </c>
      <c r="C21" s="7">
        <v>557</v>
      </c>
      <c r="D21" s="7">
        <v>360</v>
      </c>
      <c r="E21" s="7">
        <v>289</v>
      </c>
      <c r="F21" s="7">
        <v>98</v>
      </c>
      <c r="G21" s="7">
        <v>80</v>
      </c>
      <c r="H21" s="8">
        <f t="shared" si="2"/>
        <v>1871</v>
      </c>
      <c r="I21" s="9">
        <f t="shared" si="3"/>
        <v>3000</v>
      </c>
    </row>
    <row r="22" spans="1:9" ht="15.75">
      <c r="A22" s="6" t="s">
        <v>32</v>
      </c>
      <c r="B22" s="7">
        <v>1675</v>
      </c>
      <c r="C22" s="7">
        <v>1651</v>
      </c>
      <c r="D22" s="7">
        <v>882</v>
      </c>
      <c r="E22" s="7">
        <v>981</v>
      </c>
      <c r="F22" s="7">
        <v>350</v>
      </c>
      <c r="G22" s="7">
        <v>416</v>
      </c>
      <c r="H22" s="8">
        <f t="shared" si="2"/>
        <v>5955</v>
      </c>
      <c r="I22" s="9">
        <f t="shared" si="3"/>
        <v>9167</v>
      </c>
    </row>
    <row r="23" spans="1:9" ht="15.75">
      <c r="A23" s="6" t="s">
        <v>46</v>
      </c>
      <c r="B23" s="7">
        <v>97</v>
      </c>
      <c r="C23" s="7">
        <v>81</v>
      </c>
      <c r="D23" s="7">
        <v>86</v>
      </c>
      <c r="E23" s="7">
        <v>54</v>
      </c>
      <c r="F23" s="7">
        <v>11</v>
      </c>
      <c r="G23" s="7">
        <v>7</v>
      </c>
      <c r="H23" s="8">
        <f t="shared" si="2"/>
        <v>336</v>
      </c>
      <c r="I23" s="9">
        <f t="shared" si="3"/>
        <v>550</v>
      </c>
    </row>
    <row r="24" spans="1:9" ht="15.75">
      <c r="A24" s="6" t="s">
        <v>48</v>
      </c>
      <c r="B24" s="7">
        <v>153</v>
      </c>
      <c r="C24" s="7">
        <v>109</v>
      </c>
      <c r="D24" s="7">
        <v>223</v>
      </c>
      <c r="E24" s="7">
        <v>183</v>
      </c>
      <c r="F24" s="7">
        <v>38</v>
      </c>
      <c r="G24" s="7">
        <v>36</v>
      </c>
      <c r="H24" s="8">
        <f>+B24+C24+D24+E24+F24+G24</f>
        <v>742</v>
      </c>
      <c r="I24" s="9">
        <f t="shared" si="3"/>
        <v>1543</v>
      </c>
    </row>
    <row r="25" spans="1:9" ht="15.75">
      <c r="A25" s="6" t="s">
        <v>10</v>
      </c>
      <c r="B25" s="7">
        <v>1178</v>
      </c>
      <c r="C25" s="7">
        <v>1085</v>
      </c>
      <c r="D25" s="7">
        <v>1487</v>
      </c>
      <c r="E25" s="7">
        <v>1141</v>
      </c>
      <c r="F25" s="7">
        <v>1093</v>
      </c>
      <c r="G25" s="7">
        <v>889</v>
      </c>
      <c r="H25" s="8">
        <f t="shared" si="2"/>
        <v>6873</v>
      </c>
      <c r="I25" s="9">
        <f t="shared" si="3"/>
        <v>13575</v>
      </c>
    </row>
    <row r="26" spans="1:9" ht="15.75">
      <c r="A26" s="6" t="s">
        <v>22</v>
      </c>
      <c r="B26" s="14">
        <v>483</v>
      </c>
      <c r="C26" s="14">
        <v>565</v>
      </c>
      <c r="D26" s="14">
        <v>207</v>
      </c>
      <c r="E26" s="14">
        <v>738</v>
      </c>
      <c r="F26" s="14">
        <v>761</v>
      </c>
      <c r="G26" s="7">
        <v>1974</v>
      </c>
      <c r="H26" s="6">
        <f t="shared" si="2"/>
        <v>4728</v>
      </c>
      <c r="I26" s="9">
        <f t="shared" si="3"/>
        <v>20125</v>
      </c>
    </row>
    <row r="27" spans="1:9" ht="15.75">
      <c r="A27" s="17" t="s">
        <v>7</v>
      </c>
      <c r="B27" s="18">
        <f aca="true" t="shared" si="4" ref="B27:H27">SUM(B19:B26)</f>
        <v>5083</v>
      </c>
      <c r="C27" s="18">
        <f t="shared" si="4"/>
        <v>4953</v>
      </c>
      <c r="D27" s="18">
        <f t="shared" si="4"/>
        <v>4479</v>
      </c>
      <c r="E27" s="18">
        <f t="shared" si="4"/>
        <v>4305</v>
      </c>
      <c r="F27" s="18">
        <f t="shared" si="4"/>
        <v>2622</v>
      </c>
      <c r="G27" s="18">
        <f t="shared" si="4"/>
        <v>3648</v>
      </c>
      <c r="H27" s="18">
        <f t="shared" si="4"/>
        <v>25090</v>
      </c>
      <c r="I27" s="9">
        <f t="shared" si="3"/>
        <v>56787</v>
      </c>
    </row>
    <row r="28" ht="15.75">
      <c r="H28" s="9"/>
    </row>
    <row r="29" ht="15.75">
      <c r="A29" s="1"/>
    </row>
  </sheetData>
  <sheetProtection/>
  <printOptions/>
  <pageMargins left="0.53" right="0.7480314960629921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39.28125" style="2" bestFit="1" customWidth="1"/>
    <col min="2" max="2" width="12.140625" style="2" customWidth="1"/>
    <col min="3" max="3" width="14.140625" style="2" customWidth="1"/>
    <col min="4" max="4" width="9.57421875" style="2" customWidth="1"/>
    <col min="5" max="6" width="9.7109375" style="2" customWidth="1"/>
    <col min="7" max="7" width="10.28125" style="2" customWidth="1"/>
    <col min="8" max="8" width="11.00390625" style="2" customWidth="1"/>
    <col min="9" max="10" width="11.7109375" style="2" customWidth="1"/>
    <col min="11" max="16384" width="9.140625" style="2" customWidth="1"/>
  </cols>
  <sheetData>
    <row r="1" spans="1:3" ht="15.75">
      <c r="A1" s="1"/>
      <c r="C1" s="2" t="s">
        <v>76</v>
      </c>
    </row>
    <row r="2" ht="9" customHeight="1"/>
    <row r="3" ht="18.75">
      <c r="C3" s="3" t="s">
        <v>67</v>
      </c>
    </row>
    <row r="4" spans="1:3" ht="18.75">
      <c r="A4" s="10" t="s">
        <v>12</v>
      </c>
      <c r="C4" s="3"/>
    </row>
    <row r="5" spans="2:9" ht="31.5">
      <c r="B5" s="4" t="s">
        <v>33</v>
      </c>
      <c r="C5" s="4" t="s">
        <v>38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7</v>
      </c>
      <c r="I5" s="5"/>
    </row>
    <row r="6" spans="1:9" ht="22.5" customHeight="1">
      <c r="A6" s="6" t="s">
        <v>43</v>
      </c>
      <c r="B6" s="7">
        <v>105</v>
      </c>
      <c r="C6" s="7">
        <v>198</v>
      </c>
      <c r="D6" s="7">
        <v>214</v>
      </c>
      <c r="E6" s="7">
        <v>591</v>
      </c>
      <c r="F6" s="7">
        <v>804</v>
      </c>
      <c r="G6" s="7">
        <v>735</v>
      </c>
      <c r="H6" s="8">
        <f aca="true" t="shared" si="0" ref="H6:H13">+B6+C6+D6+E6+F6+G6</f>
        <v>2647</v>
      </c>
      <c r="I6" s="9"/>
    </row>
    <row r="7" spans="1:9" ht="22.5" customHeight="1">
      <c r="A7" s="6" t="s">
        <v>44</v>
      </c>
      <c r="B7" s="7">
        <v>93</v>
      </c>
      <c r="C7" s="7">
        <v>10</v>
      </c>
      <c r="D7" s="7">
        <v>120</v>
      </c>
      <c r="E7" s="7">
        <v>245</v>
      </c>
      <c r="F7" s="7">
        <v>298</v>
      </c>
      <c r="G7" s="7">
        <v>305</v>
      </c>
      <c r="H7" s="8">
        <f t="shared" si="0"/>
        <v>1071</v>
      </c>
      <c r="I7" s="9"/>
    </row>
    <row r="8" spans="1:9" ht="29.25">
      <c r="A8" s="21" t="s">
        <v>70</v>
      </c>
      <c r="B8" s="7">
        <v>127</v>
      </c>
      <c r="C8" s="7">
        <v>60</v>
      </c>
      <c r="D8" s="7">
        <v>145</v>
      </c>
      <c r="E8" s="7">
        <v>191</v>
      </c>
      <c r="F8" s="7">
        <v>182</v>
      </c>
      <c r="G8" s="7">
        <v>250</v>
      </c>
      <c r="H8" s="8">
        <f t="shared" si="0"/>
        <v>955</v>
      </c>
      <c r="I8" s="9"/>
    </row>
    <row r="9" spans="1:9" ht="31.5">
      <c r="A9" s="20" t="s">
        <v>69</v>
      </c>
      <c r="B9" s="7">
        <v>19</v>
      </c>
      <c r="C9" s="7">
        <v>29</v>
      </c>
      <c r="D9" s="7">
        <v>34</v>
      </c>
      <c r="E9" s="7">
        <v>61</v>
      </c>
      <c r="F9" s="7">
        <v>50</v>
      </c>
      <c r="G9" s="7">
        <v>60</v>
      </c>
      <c r="H9" s="8">
        <f>+B9+C9+D9+E9+F9+G9</f>
        <v>253</v>
      </c>
      <c r="I9" s="9"/>
    </row>
    <row r="10" spans="1:9" ht="22.5" customHeight="1">
      <c r="A10" s="15" t="s">
        <v>68</v>
      </c>
      <c r="B10" s="7">
        <v>222</v>
      </c>
      <c r="C10" s="7">
        <v>152</v>
      </c>
      <c r="D10" s="7">
        <v>348</v>
      </c>
      <c r="E10" s="7">
        <v>933</v>
      </c>
      <c r="F10" s="7">
        <v>1072</v>
      </c>
      <c r="G10" s="7">
        <v>1029</v>
      </c>
      <c r="H10" s="8">
        <f>+B10+C10+D10+E10+F10+G10</f>
        <v>3756</v>
      </c>
      <c r="I10" s="9"/>
    </row>
    <row r="11" spans="1:9" ht="22.5" customHeight="1">
      <c r="A11" s="6" t="s">
        <v>47</v>
      </c>
      <c r="B11" s="7">
        <v>18</v>
      </c>
      <c r="C11" s="7">
        <v>23</v>
      </c>
      <c r="D11" s="7">
        <v>51</v>
      </c>
      <c r="E11" s="7">
        <v>216</v>
      </c>
      <c r="F11" s="7">
        <v>284</v>
      </c>
      <c r="G11" s="7">
        <v>176</v>
      </c>
      <c r="H11" s="8">
        <f>B11+C11+D11+E11+F11+G11</f>
        <v>768</v>
      </c>
      <c r="I11" s="9"/>
    </row>
    <row r="12" spans="1:9" ht="22.5" customHeight="1">
      <c r="A12" s="6" t="s">
        <v>10</v>
      </c>
      <c r="B12" s="7">
        <v>750</v>
      </c>
      <c r="C12" s="7">
        <v>876</v>
      </c>
      <c r="D12" s="7">
        <v>901</v>
      </c>
      <c r="E12" s="7">
        <v>1138</v>
      </c>
      <c r="F12" s="7">
        <v>1829</v>
      </c>
      <c r="G12" s="7">
        <v>805</v>
      </c>
      <c r="H12" s="8">
        <f t="shared" si="0"/>
        <v>6299</v>
      </c>
      <c r="I12" s="9"/>
    </row>
    <row r="13" spans="1:8" ht="22.5" customHeight="1">
      <c r="A13" s="6" t="s">
        <v>23</v>
      </c>
      <c r="B13" s="7">
        <v>1186</v>
      </c>
      <c r="C13" s="7">
        <v>1735</v>
      </c>
      <c r="D13" s="7">
        <v>5084</v>
      </c>
      <c r="E13" s="7">
        <v>2991</v>
      </c>
      <c r="F13" s="7">
        <v>2557</v>
      </c>
      <c r="G13" s="7">
        <v>544</v>
      </c>
      <c r="H13" s="8">
        <f t="shared" si="0"/>
        <v>14097</v>
      </c>
    </row>
    <row r="14" spans="1:8" ht="15.75">
      <c r="A14" s="17" t="s">
        <v>7</v>
      </c>
      <c r="B14" s="18">
        <f aca="true" t="shared" si="1" ref="B14:H14">SUM(B6:B13)</f>
        <v>2520</v>
      </c>
      <c r="C14" s="18">
        <f t="shared" si="1"/>
        <v>3083</v>
      </c>
      <c r="D14" s="18">
        <f t="shared" si="1"/>
        <v>6897</v>
      </c>
      <c r="E14" s="18">
        <f t="shared" si="1"/>
        <v>6366</v>
      </c>
      <c r="F14" s="18">
        <f t="shared" si="1"/>
        <v>7076</v>
      </c>
      <c r="G14" s="18">
        <f t="shared" si="1"/>
        <v>3904</v>
      </c>
      <c r="H14" s="18">
        <f t="shared" si="1"/>
        <v>29846</v>
      </c>
    </row>
    <row r="15" spans="1:8" ht="10.5" customHeight="1">
      <c r="A15" s="22"/>
      <c r="B15" s="23"/>
      <c r="C15" s="23"/>
      <c r="D15" s="23"/>
      <c r="E15" s="23"/>
      <c r="F15" s="23"/>
      <c r="G15" s="23"/>
      <c r="H15" s="23"/>
    </row>
    <row r="16" spans="1:3" ht="18.75">
      <c r="A16" s="10" t="s">
        <v>17</v>
      </c>
      <c r="C16" s="3"/>
    </row>
    <row r="17" spans="2:9" ht="31.5">
      <c r="B17" s="4" t="s">
        <v>18</v>
      </c>
      <c r="C17" s="4" t="s">
        <v>19</v>
      </c>
      <c r="D17" s="4" t="s">
        <v>3</v>
      </c>
      <c r="E17" s="4" t="s">
        <v>4</v>
      </c>
      <c r="F17" s="4" t="s">
        <v>5</v>
      </c>
      <c r="G17" s="4" t="s">
        <v>6</v>
      </c>
      <c r="H17" s="4" t="s">
        <v>7</v>
      </c>
      <c r="I17" s="24" t="s">
        <v>71</v>
      </c>
    </row>
    <row r="18" spans="1:9" ht="22.5" customHeight="1">
      <c r="A18" s="6" t="s">
        <v>43</v>
      </c>
      <c r="B18" s="7">
        <v>908</v>
      </c>
      <c r="C18" s="7">
        <v>1145</v>
      </c>
      <c r="D18" s="7">
        <v>1112</v>
      </c>
      <c r="E18" s="7">
        <v>739</v>
      </c>
      <c r="F18" s="7">
        <v>374</v>
      </c>
      <c r="G18" s="7">
        <v>369</v>
      </c>
      <c r="H18" s="8">
        <f aca="true" t="shared" si="2" ref="H18:H25">+B18+C18+D18+E18+F18+G18</f>
        <v>4647</v>
      </c>
      <c r="I18" s="9">
        <f aca="true" t="shared" si="3" ref="I18:I26">SUM(H6+H18)</f>
        <v>7294</v>
      </c>
    </row>
    <row r="19" spans="1:9" ht="22.5" customHeight="1">
      <c r="A19" s="6" t="s">
        <v>44</v>
      </c>
      <c r="B19" s="7">
        <v>116</v>
      </c>
      <c r="C19" s="7">
        <v>105</v>
      </c>
      <c r="D19" s="7">
        <v>249</v>
      </c>
      <c r="E19" s="7">
        <v>245</v>
      </c>
      <c r="F19" s="7">
        <v>109</v>
      </c>
      <c r="G19" s="7">
        <v>75</v>
      </c>
      <c r="H19" s="8">
        <f t="shared" si="2"/>
        <v>899</v>
      </c>
      <c r="I19" s="9">
        <f t="shared" si="3"/>
        <v>1970</v>
      </c>
    </row>
    <row r="20" spans="1:9" ht="29.25">
      <c r="A20" s="21" t="s">
        <v>70</v>
      </c>
      <c r="B20" s="7">
        <v>332</v>
      </c>
      <c r="C20" s="7">
        <v>467</v>
      </c>
      <c r="D20" s="7">
        <v>302</v>
      </c>
      <c r="E20" s="7">
        <v>247</v>
      </c>
      <c r="F20" s="7">
        <v>85</v>
      </c>
      <c r="G20" s="7">
        <v>88</v>
      </c>
      <c r="H20" s="8">
        <f t="shared" si="2"/>
        <v>1521</v>
      </c>
      <c r="I20" s="9">
        <f t="shared" si="3"/>
        <v>2476</v>
      </c>
    </row>
    <row r="21" spans="1:9" ht="31.5">
      <c r="A21" s="20" t="s">
        <v>69</v>
      </c>
      <c r="B21" s="7">
        <v>68</v>
      </c>
      <c r="C21" s="7">
        <v>48</v>
      </c>
      <c r="D21" s="7">
        <v>57</v>
      </c>
      <c r="E21" s="7">
        <v>81</v>
      </c>
      <c r="F21" s="7">
        <v>60</v>
      </c>
      <c r="G21" s="7">
        <v>13</v>
      </c>
      <c r="H21" s="8">
        <f t="shared" si="2"/>
        <v>327</v>
      </c>
      <c r="I21" s="9">
        <f t="shared" si="3"/>
        <v>580</v>
      </c>
    </row>
    <row r="22" spans="1:9" ht="22.5" customHeight="1">
      <c r="A22" s="15" t="s">
        <v>68</v>
      </c>
      <c r="B22" s="7">
        <v>1612</v>
      </c>
      <c r="C22" s="7">
        <v>1992</v>
      </c>
      <c r="D22" s="7">
        <v>1500</v>
      </c>
      <c r="E22" s="7">
        <v>865</v>
      </c>
      <c r="F22" s="7">
        <v>405</v>
      </c>
      <c r="G22" s="7">
        <v>445</v>
      </c>
      <c r="H22" s="8">
        <f t="shared" si="2"/>
        <v>6819</v>
      </c>
      <c r="I22" s="9">
        <f t="shared" si="3"/>
        <v>10575</v>
      </c>
    </row>
    <row r="23" spans="1:9" ht="22.5" customHeight="1">
      <c r="A23" s="6" t="s">
        <v>47</v>
      </c>
      <c r="B23" s="7">
        <v>179</v>
      </c>
      <c r="C23" s="7">
        <v>181</v>
      </c>
      <c r="D23" s="7">
        <v>193</v>
      </c>
      <c r="E23" s="7">
        <v>221</v>
      </c>
      <c r="F23" s="7">
        <v>60</v>
      </c>
      <c r="G23" s="7">
        <v>68</v>
      </c>
      <c r="H23" s="8">
        <f>+B23+C23+D23+E23+F23+G23</f>
        <v>902</v>
      </c>
      <c r="I23" s="9">
        <f t="shared" si="3"/>
        <v>1670</v>
      </c>
    </row>
    <row r="24" spans="1:9" ht="22.5" customHeight="1">
      <c r="A24" s="6" t="s">
        <v>10</v>
      </c>
      <c r="B24" s="7">
        <v>1484</v>
      </c>
      <c r="C24" s="7">
        <v>1673</v>
      </c>
      <c r="D24" s="7">
        <v>1670</v>
      </c>
      <c r="E24" s="7">
        <v>943</v>
      </c>
      <c r="F24" s="7">
        <v>1172</v>
      </c>
      <c r="G24" s="7">
        <v>1278</v>
      </c>
      <c r="H24" s="8">
        <f t="shared" si="2"/>
        <v>8220</v>
      </c>
      <c r="I24" s="9">
        <f t="shared" si="3"/>
        <v>14519</v>
      </c>
    </row>
    <row r="25" spans="1:9" ht="22.5" customHeight="1">
      <c r="A25" s="6" t="s">
        <v>23</v>
      </c>
      <c r="B25" s="14">
        <v>197</v>
      </c>
      <c r="C25" s="14">
        <v>310</v>
      </c>
      <c r="D25" s="14">
        <v>120</v>
      </c>
      <c r="E25" s="14">
        <v>786</v>
      </c>
      <c r="F25" s="14">
        <v>2273</v>
      </c>
      <c r="G25" s="7">
        <v>1983</v>
      </c>
      <c r="H25" s="6">
        <f t="shared" si="2"/>
        <v>5669</v>
      </c>
      <c r="I25" s="9">
        <f t="shared" si="3"/>
        <v>19766</v>
      </c>
    </row>
    <row r="26" spans="1:9" ht="15.75">
      <c r="A26" s="17" t="s">
        <v>7</v>
      </c>
      <c r="B26" s="18">
        <f aca="true" t="shared" si="4" ref="B26:H26">SUM(B18:B25)</f>
        <v>4896</v>
      </c>
      <c r="C26" s="18">
        <f t="shared" si="4"/>
        <v>5921</v>
      </c>
      <c r="D26" s="18">
        <f t="shared" si="4"/>
        <v>5203</v>
      </c>
      <c r="E26" s="18">
        <f t="shared" si="4"/>
        <v>4127</v>
      </c>
      <c r="F26" s="18">
        <f t="shared" si="4"/>
        <v>4538</v>
      </c>
      <c r="G26" s="18">
        <f t="shared" si="4"/>
        <v>4319</v>
      </c>
      <c r="H26" s="18">
        <f t="shared" si="4"/>
        <v>29004</v>
      </c>
      <c r="I26" s="9">
        <f t="shared" si="3"/>
        <v>58850</v>
      </c>
    </row>
    <row r="27" ht="15.75">
      <c r="H27" s="9"/>
    </row>
    <row r="28" ht="15.75">
      <c r="A28" s="1"/>
    </row>
  </sheetData>
  <sheetProtection/>
  <printOptions/>
  <pageMargins left="0.75" right="0.75" top="0.4" bottom="0.43" header="0.41" footer="0.3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9.28125" style="2" bestFit="1" customWidth="1"/>
    <col min="2" max="2" width="13.421875" style="2" customWidth="1"/>
    <col min="3" max="3" width="14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0.57421875" style="2" bestFit="1" customWidth="1"/>
    <col min="9" max="10" width="11.7109375" style="2" customWidth="1"/>
    <col min="11" max="16384" width="9.140625" style="2" customWidth="1"/>
  </cols>
  <sheetData>
    <row r="1" ht="18.75">
      <c r="C1" s="33" t="s">
        <v>76</v>
      </c>
    </row>
    <row r="2" ht="18.75">
      <c r="C2" s="3" t="s">
        <v>72</v>
      </c>
    </row>
    <row r="3" spans="1:3" ht="18.75">
      <c r="A3" s="10" t="s">
        <v>12</v>
      </c>
      <c r="C3" s="3"/>
    </row>
    <row r="4" spans="2:9" ht="15.75">
      <c r="B4" s="4" t="s">
        <v>33</v>
      </c>
      <c r="C4" s="4" t="s">
        <v>38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7</v>
      </c>
      <c r="I4" s="5"/>
    </row>
    <row r="5" spans="1:9" ht="22.5" customHeight="1">
      <c r="A5" s="6" t="s">
        <v>43</v>
      </c>
      <c r="B5" s="7">
        <v>378</v>
      </c>
      <c r="C5" s="7">
        <v>278</v>
      </c>
      <c r="D5" s="7">
        <v>259</v>
      </c>
      <c r="E5" s="7">
        <v>443</v>
      </c>
      <c r="F5" s="7">
        <v>788</v>
      </c>
      <c r="G5" s="7">
        <v>716</v>
      </c>
      <c r="H5" s="8">
        <f aca="true" t="shared" si="0" ref="H5:H12">+B5+C5+D5+E5+F5+G5</f>
        <v>2862</v>
      </c>
      <c r="I5" s="9"/>
    </row>
    <row r="6" spans="1:9" ht="22.5" customHeight="1">
      <c r="A6" s="6" t="s">
        <v>44</v>
      </c>
      <c r="B6" s="7">
        <v>101</v>
      </c>
      <c r="C6" s="7">
        <v>120</v>
      </c>
      <c r="D6" s="7">
        <v>86</v>
      </c>
      <c r="E6" s="7">
        <v>68</v>
      </c>
      <c r="F6" s="7">
        <v>240</v>
      </c>
      <c r="G6" s="7">
        <v>238</v>
      </c>
      <c r="H6" s="8">
        <f t="shared" si="0"/>
        <v>853</v>
      </c>
      <c r="I6" s="9"/>
    </row>
    <row r="7" spans="1:9" ht="29.25">
      <c r="A7" s="21" t="s">
        <v>70</v>
      </c>
      <c r="B7" s="7">
        <v>82</v>
      </c>
      <c r="C7" s="7">
        <v>27</v>
      </c>
      <c r="D7" s="7">
        <v>67</v>
      </c>
      <c r="E7" s="7">
        <v>143</v>
      </c>
      <c r="F7" s="7">
        <v>156</v>
      </c>
      <c r="G7" s="7">
        <v>153</v>
      </c>
      <c r="H7" s="8">
        <f t="shared" si="0"/>
        <v>628</v>
      </c>
      <c r="I7" s="9"/>
    </row>
    <row r="8" spans="1:9" ht="31.5">
      <c r="A8" s="20" t="s">
        <v>69</v>
      </c>
      <c r="B8" s="7">
        <v>6</v>
      </c>
      <c r="C8" s="7">
        <v>5</v>
      </c>
      <c r="D8" s="7">
        <v>11</v>
      </c>
      <c r="E8" s="7">
        <v>41</v>
      </c>
      <c r="F8" s="7">
        <v>99</v>
      </c>
      <c r="G8" s="7">
        <v>58</v>
      </c>
      <c r="H8" s="8">
        <f>+B8+C8+D8+E8+F8+G8</f>
        <v>220</v>
      </c>
      <c r="I8" s="9"/>
    </row>
    <row r="9" spans="1:9" ht="22.5" customHeight="1">
      <c r="A9" s="15" t="s">
        <v>68</v>
      </c>
      <c r="B9" s="7">
        <v>281</v>
      </c>
      <c r="C9" s="7">
        <v>222</v>
      </c>
      <c r="D9" s="7">
        <v>393</v>
      </c>
      <c r="E9" s="7">
        <v>554</v>
      </c>
      <c r="F9" s="7">
        <v>747</v>
      </c>
      <c r="G9" s="7">
        <v>786</v>
      </c>
      <c r="H9" s="8">
        <f>+B9+C9+D9+E9+F9+G9</f>
        <v>2983</v>
      </c>
      <c r="I9" s="9"/>
    </row>
    <row r="10" spans="1:9" ht="22.5" customHeight="1">
      <c r="A10" s="6" t="s">
        <v>47</v>
      </c>
      <c r="B10" s="7">
        <v>49</v>
      </c>
      <c r="C10" s="7">
        <v>21</v>
      </c>
      <c r="D10" s="7">
        <v>88</v>
      </c>
      <c r="E10" s="7">
        <v>315</v>
      </c>
      <c r="F10" s="7">
        <v>252</v>
      </c>
      <c r="G10" s="7">
        <v>211</v>
      </c>
      <c r="H10" s="8">
        <f>B10+C10+D10+E10+F10+G10</f>
        <v>936</v>
      </c>
      <c r="I10" s="9"/>
    </row>
    <row r="11" spans="1:9" ht="22.5" customHeight="1">
      <c r="A11" s="6" t="s">
        <v>10</v>
      </c>
      <c r="B11" s="7">
        <v>686</v>
      </c>
      <c r="C11" s="7">
        <v>1005</v>
      </c>
      <c r="D11" s="7">
        <v>1298</v>
      </c>
      <c r="E11" s="7">
        <v>1284</v>
      </c>
      <c r="F11" s="7">
        <v>1696</v>
      </c>
      <c r="G11" s="7">
        <v>1158</v>
      </c>
      <c r="H11" s="8">
        <f t="shared" si="0"/>
        <v>7127</v>
      </c>
      <c r="I11" s="9"/>
    </row>
    <row r="12" spans="1:8" ht="22.5" customHeight="1">
      <c r="A12" s="6" t="s">
        <v>23</v>
      </c>
      <c r="B12" s="7">
        <v>1010</v>
      </c>
      <c r="C12" s="7">
        <v>3080</v>
      </c>
      <c r="D12" s="7">
        <v>3236</v>
      </c>
      <c r="E12" s="7">
        <v>5264</v>
      </c>
      <c r="F12" s="7">
        <v>3515</v>
      </c>
      <c r="G12" s="7">
        <v>303</v>
      </c>
      <c r="H12" s="8">
        <f t="shared" si="0"/>
        <v>16408</v>
      </c>
    </row>
    <row r="13" spans="1:8" ht="15.75">
      <c r="A13" s="17" t="s">
        <v>7</v>
      </c>
      <c r="B13" s="18">
        <f aca="true" t="shared" si="1" ref="B13:H13">SUM(B5:B12)</f>
        <v>2593</v>
      </c>
      <c r="C13" s="18">
        <f t="shared" si="1"/>
        <v>4758</v>
      </c>
      <c r="D13" s="18">
        <f t="shared" si="1"/>
        <v>5438</v>
      </c>
      <c r="E13" s="18">
        <f t="shared" si="1"/>
        <v>8112</v>
      </c>
      <c r="F13" s="18">
        <f t="shared" si="1"/>
        <v>7493</v>
      </c>
      <c r="G13" s="18">
        <f t="shared" si="1"/>
        <v>3623</v>
      </c>
      <c r="H13" s="18">
        <f t="shared" si="1"/>
        <v>32017</v>
      </c>
    </row>
    <row r="14" spans="1:3" ht="18.75">
      <c r="A14" s="10" t="s">
        <v>17</v>
      </c>
      <c r="C14" s="3"/>
    </row>
    <row r="15" spans="2:9" ht="15.75">
      <c r="B15" s="4" t="s">
        <v>18</v>
      </c>
      <c r="C15" s="4" t="s">
        <v>19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24" t="s">
        <v>71</v>
      </c>
    </row>
    <row r="16" spans="1:9" ht="22.5" customHeight="1">
      <c r="A16" s="6" t="s">
        <v>43</v>
      </c>
      <c r="B16" s="7">
        <v>954</v>
      </c>
      <c r="C16" s="7">
        <v>908</v>
      </c>
      <c r="D16" s="7">
        <v>1076</v>
      </c>
      <c r="E16" s="7">
        <v>722</v>
      </c>
      <c r="F16" s="7">
        <v>216</v>
      </c>
      <c r="G16" s="7">
        <v>158</v>
      </c>
      <c r="H16" s="8">
        <f aca="true" t="shared" si="2" ref="H16:H23">+B16+C16+D16+E16+F16+G16</f>
        <v>4034</v>
      </c>
      <c r="I16" s="9">
        <f aca="true" t="shared" si="3" ref="I16:I24">SUM(H5+H16)</f>
        <v>6896</v>
      </c>
    </row>
    <row r="17" spans="1:9" ht="22.5" customHeight="1">
      <c r="A17" s="6" t="s">
        <v>44</v>
      </c>
      <c r="B17" s="7">
        <v>126</v>
      </c>
      <c r="C17" s="7">
        <v>164</v>
      </c>
      <c r="D17" s="7">
        <v>278</v>
      </c>
      <c r="E17" s="7">
        <v>243</v>
      </c>
      <c r="F17" s="7">
        <v>57</v>
      </c>
      <c r="G17" s="7">
        <v>26</v>
      </c>
      <c r="H17" s="8">
        <f t="shared" si="2"/>
        <v>894</v>
      </c>
      <c r="I17" s="9">
        <f t="shared" si="3"/>
        <v>1747</v>
      </c>
    </row>
    <row r="18" spans="1:9" ht="29.25">
      <c r="A18" s="21" t="s">
        <v>70</v>
      </c>
      <c r="B18" s="7">
        <v>252</v>
      </c>
      <c r="C18" s="7">
        <v>334</v>
      </c>
      <c r="D18" s="7">
        <v>828</v>
      </c>
      <c r="E18" s="7">
        <v>427</v>
      </c>
      <c r="F18" s="7">
        <v>442</v>
      </c>
      <c r="G18" s="7">
        <v>116</v>
      </c>
      <c r="H18" s="8">
        <f t="shared" si="2"/>
        <v>2399</v>
      </c>
      <c r="I18" s="9">
        <f t="shared" si="3"/>
        <v>3027</v>
      </c>
    </row>
    <row r="19" spans="1:9" ht="31.5">
      <c r="A19" s="20" t="s">
        <v>69</v>
      </c>
      <c r="B19" s="7">
        <v>16</v>
      </c>
      <c r="C19" s="7">
        <v>34</v>
      </c>
      <c r="D19" s="7">
        <v>85</v>
      </c>
      <c r="E19" s="7">
        <v>70</v>
      </c>
      <c r="F19" s="7">
        <v>43</v>
      </c>
      <c r="G19" s="7">
        <v>12</v>
      </c>
      <c r="H19" s="8">
        <f t="shared" si="2"/>
        <v>260</v>
      </c>
      <c r="I19" s="9">
        <f t="shared" si="3"/>
        <v>480</v>
      </c>
    </row>
    <row r="20" spans="1:9" ht="22.5" customHeight="1">
      <c r="A20" s="15" t="s">
        <v>68</v>
      </c>
      <c r="B20" s="7">
        <v>1599</v>
      </c>
      <c r="C20" s="7">
        <v>2146</v>
      </c>
      <c r="D20" s="7">
        <v>1948</v>
      </c>
      <c r="E20" s="7">
        <v>1311</v>
      </c>
      <c r="F20" s="7">
        <v>559</v>
      </c>
      <c r="G20" s="7">
        <v>216</v>
      </c>
      <c r="H20" s="8">
        <f t="shared" si="2"/>
        <v>7779</v>
      </c>
      <c r="I20" s="9">
        <f t="shared" si="3"/>
        <v>10762</v>
      </c>
    </row>
    <row r="21" spans="1:9" ht="22.5" customHeight="1">
      <c r="A21" s="6" t="s">
        <v>47</v>
      </c>
      <c r="B21" s="7">
        <v>282</v>
      </c>
      <c r="C21" s="7">
        <v>191</v>
      </c>
      <c r="D21" s="7">
        <v>407</v>
      </c>
      <c r="E21" s="7">
        <v>309</v>
      </c>
      <c r="F21" s="7">
        <v>106</v>
      </c>
      <c r="G21" s="7">
        <v>24</v>
      </c>
      <c r="H21" s="8">
        <f>+B21+C21+D21+E21+F21+G21</f>
        <v>1319</v>
      </c>
      <c r="I21" s="9">
        <f t="shared" si="3"/>
        <v>2255</v>
      </c>
    </row>
    <row r="22" spans="1:9" ht="22.5" customHeight="1">
      <c r="A22" s="6" t="s">
        <v>10</v>
      </c>
      <c r="B22" s="7">
        <v>1005</v>
      </c>
      <c r="C22" s="7">
        <v>1257</v>
      </c>
      <c r="D22" s="7">
        <v>1227</v>
      </c>
      <c r="E22" s="7">
        <v>964</v>
      </c>
      <c r="F22" s="7">
        <v>1544</v>
      </c>
      <c r="G22" s="7">
        <v>690</v>
      </c>
      <c r="H22" s="8">
        <f t="shared" si="2"/>
        <v>6687</v>
      </c>
      <c r="I22" s="9">
        <f t="shared" si="3"/>
        <v>13814</v>
      </c>
    </row>
    <row r="23" spans="1:9" ht="22.5" customHeight="1">
      <c r="A23" s="6" t="s">
        <v>23</v>
      </c>
      <c r="B23" s="14">
        <v>386</v>
      </c>
      <c r="C23" s="14">
        <v>222</v>
      </c>
      <c r="D23" s="14">
        <v>381</v>
      </c>
      <c r="E23" s="14">
        <v>1927</v>
      </c>
      <c r="F23" s="14">
        <v>2464</v>
      </c>
      <c r="G23" s="7">
        <v>2079</v>
      </c>
      <c r="H23" s="6">
        <f t="shared" si="2"/>
        <v>7459</v>
      </c>
      <c r="I23" s="9">
        <f t="shared" si="3"/>
        <v>23867</v>
      </c>
    </row>
    <row r="24" spans="1:9" ht="15.75">
      <c r="A24" s="17" t="s">
        <v>7</v>
      </c>
      <c r="B24" s="18">
        <f aca="true" t="shared" si="4" ref="B24:H24">SUM(B16:B23)</f>
        <v>4620</v>
      </c>
      <c r="C24" s="18">
        <f t="shared" si="4"/>
        <v>5256</v>
      </c>
      <c r="D24" s="18">
        <f t="shared" si="4"/>
        <v>6230</v>
      </c>
      <c r="E24" s="18">
        <f t="shared" si="4"/>
        <v>5973</v>
      </c>
      <c r="F24" s="18">
        <f t="shared" si="4"/>
        <v>5431</v>
      </c>
      <c r="G24" s="18">
        <f t="shared" si="4"/>
        <v>3321</v>
      </c>
      <c r="H24" s="18">
        <f t="shared" si="4"/>
        <v>30831</v>
      </c>
      <c r="I24" s="9">
        <f t="shared" si="3"/>
        <v>62848</v>
      </c>
    </row>
    <row r="25" ht="15.75">
      <c r="H25" s="9"/>
    </row>
    <row r="26" ht="15.75">
      <c r="A26" s="1"/>
    </row>
  </sheetData>
  <sheetProtection/>
  <printOptions/>
  <pageMargins left="0.45" right="0.36" top="0.57" bottom="0.48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39.28125" style="2" bestFit="1" customWidth="1"/>
    <col min="2" max="2" width="11.8515625" style="2" customWidth="1"/>
    <col min="3" max="3" width="11.7109375" style="2" customWidth="1"/>
    <col min="4" max="5" width="11.140625" style="2" customWidth="1"/>
    <col min="6" max="6" width="10.8515625" style="2" customWidth="1"/>
    <col min="7" max="7" width="11.140625" style="2" customWidth="1"/>
    <col min="8" max="8" width="10.57421875" style="2" bestFit="1" customWidth="1"/>
    <col min="9" max="10" width="11.7109375" style="2" customWidth="1"/>
    <col min="11" max="16384" width="9.140625" style="2" customWidth="1"/>
  </cols>
  <sheetData>
    <row r="1" ht="18.75">
      <c r="B1" s="33" t="s">
        <v>77</v>
      </c>
    </row>
    <row r="2" ht="18.75">
      <c r="C2" s="3" t="s">
        <v>73</v>
      </c>
    </row>
    <row r="3" spans="1:3" ht="18.75">
      <c r="A3" s="10" t="s">
        <v>12</v>
      </c>
      <c r="C3" s="3"/>
    </row>
    <row r="4" spans="2:9" ht="15.75">
      <c r="B4" s="4" t="s">
        <v>33</v>
      </c>
      <c r="C4" s="4" t="s">
        <v>38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7</v>
      </c>
      <c r="I4" s="5"/>
    </row>
    <row r="5" spans="1:9" ht="22.5" customHeight="1">
      <c r="A5" s="6" t="s">
        <v>79</v>
      </c>
      <c r="B5" s="7">
        <v>170</v>
      </c>
      <c r="C5" s="7">
        <v>142</v>
      </c>
      <c r="D5" s="7">
        <v>235</v>
      </c>
      <c r="E5" s="7">
        <v>482</v>
      </c>
      <c r="F5" s="7">
        <v>584</v>
      </c>
      <c r="G5" s="7">
        <v>675</v>
      </c>
      <c r="H5" s="8">
        <f aca="true" t="shared" si="0" ref="H5:H12">+B5+C5+D5+E5+F5+G5</f>
        <v>2288</v>
      </c>
      <c r="I5" s="9"/>
    </row>
    <row r="6" spans="1:9" ht="22.5" customHeight="1">
      <c r="A6" s="6" t="s">
        <v>80</v>
      </c>
      <c r="B6" s="7">
        <v>64</v>
      </c>
      <c r="C6" s="7">
        <v>40</v>
      </c>
      <c r="D6" s="7">
        <v>59</v>
      </c>
      <c r="E6" s="7">
        <v>216</v>
      </c>
      <c r="F6" s="7">
        <v>334</v>
      </c>
      <c r="G6" s="7">
        <v>173</v>
      </c>
      <c r="H6" s="8">
        <f t="shared" si="0"/>
        <v>886</v>
      </c>
      <c r="I6" s="9"/>
    </row>
    <row r="7" spans="1:9" ht="15.75">
      <c r="A7" s="21" t="s">
        <v>78</v>
      </c>
      <c r="B7" s="7">
        <v>42</v>
      </c>
      <c r="C7" s="7">
        <v>45</v>
      </c>
      <c r="D7" s="7">
        <v>54</v>
      </c>
      <c r="E7" s="7">
        <v>198</v>
      </c>
      <c r="F7" s="7">
        <v>173</v>
      </c>
      <c r="G7" s="7">
        <v>175</v>
      </c>
      <c r="H7" s="8">
        <f t="shared" si="0"/>
        <v>687</v>
      </c>
      <c r="I7" s="9"/>
    </row>
    <row r="8" spans="1:9" ht="31.5">
      <c r="A8" s="20" t="s">
        <v>82</v>
      </c>
      <c r="B8" s="7">
        <v>6</v>
      </c>
      <c r="C8" s="7">
        <v>7</v>
      </c>
      <c r="D8" s="7">
        <v>21</v>
      </c>
      <c r="E8" s="7">
        <v>42</v>
      </c>
      <c r="F8" s="7">
        <v>96</v>
      </c>
      <c r="G8" s="7">
        <v>57</v>
      </c>
      <c r="H8" s="8">
        <f>+B8+C8+D8+E8+F8+G8</f>
        <v>229</v>
      </c>
      <c r="I8" s="9"/>
    </row>
    <row r="9" spans="1:9" ht="22.5" customHeight="1">
      <c r="A9" s="15" t="s">
        <v>68</v>
      </c>
      <c r="B9" s="7">
        <v>179</v>
      </c>
      <c r="C9" s="7">
        <v>206</v>
      </c>
      <c r="D9" s="7">
        <v>215</v>
      </c>
      <c r="E9" s="7">
        <v>723</v>
      </c>
      <c r="F9" s="7">
        <v>585</v>
      </c>
      <c r="G9" s="7">
        <v>951</v>
      </c>
      <c r="H9" s="8">
        <f>+B9+C9+D9+E9+F9+G9</f>
        <v>2859</v>
      </c>
      <c r="I9" s="9"/>
    </row>
    <row r="10" spans="1:9" ht="22.5" customHeight="1">
      <c r="A10" s="6" t="s">
        <v>47</v>
      </c>
      <c r="B10" s="7">
        <v>23</v>
      </c>
      <c r="C10" s="7">
        <v>33</v>
      </c>
      <c r="D10" s="7">
        <v>44</v>
      </c>
      <c r="E10" s="7">
        <v>178</v>
      </c>
      <c r="F10" s="7">
        <v>292</v>
      </c>
      <c r="G10" s="7">
        <v>254</v>
      </c>
      <c r="H10" s="8">
        <f>B10+C10+D10+E10+F10+G10</f>
        <v>824</v>
      </c>
      <c r="I10" s="9"/>
    </row>
    <row r="11" spans="1:9" ht="22.5" customHeight="1">
      <c r="A11" s="6" t="s">
        <v>10</v>
      </c>
      <c r="B11" s="7">
        <v>769</v>
      </c>
      <c r="C11" s="7">
        <v>746</v>
      </c>
      <c r="D11" s="7">
        <v>862</v>
      </c>
      <c r="E11" s="7">
        <v>1200</v>
      </c>
      <c r="F11" s="7">
        <v>1748</v>
      </c>
      <c r="G11" s="7">
        <v>1200</v>
      </c>
      <c r="H11" s="8">
        <f t="shared" si="0"/>
        <v>6525</v>
      </c>
      <c r="I11" s="9"/>
    </row>
    <row r="12" spans="1:8" ht="22.5" customHeight="1">
      <c r="A12" s="6" t="s">
        <v>23</v>
      </c>
      <c r="B12" s="7">
        <v>1282</v>
      </c>
      <c r="C12" s="7">
        <v>1963</v>
      </c>
      <c r="D12" s="7">
        <v>4062</v>
      </c>
      <c r="E12" s="7">
        <v>4934</v>
      </c>
      <c r="F12" s="7">
        <v>2481</v>
      </c>
      <c r="G12" s="7">
        <v>227</v>
      </c>
      <c r="H12" s="8">
        <f t="shared" si="0"/>
        <v>14949</v>
      </c>
    </row>
    <row r="13" spans="1:8" ht="15.75">
      <c r="A13" s="17" t="s">
        <v>7</v>
      </c>
      <c r="B13" s="18">
        <f aca="true" t="shared" si="1" ref="B13:H13">SUM(B5:B12)</f>
        <v>2535</v>
      </c>
      <c r="C13" s="18">
        <f t="shared" si="1"/>
        <v>3182</v>
      </c>
      <c r="D13" s="18">
        <f t="shared" si="1"/>
        <v>5552</v>
      </c>
      <c r="E13" s="18">
        <f t="shared" si="1"/>
        <v>7973</v>
      </c>
      <c r="F13" s="18">
        <f t="shared" si="1"/>
        <v>6293</v>
      </c>
      <c r="G13" s="18">
        <f t="shared" si="1"/>
        <v>3712</v>
      </c>
      <c r="H13" s="18">
        <f t="shared" si="1"/>
        <v>29247</v>
      </c>
    </row>
    <row r="14" spans="1:3" ht="18.75">
      <c r="A14" s="10" t="s">
        <v>17</v>
      </c>
      <c r="C14" s="3"/>
    </row>
    <row r="15" spans="2:9" ht="31.5">
      <c r="B15" s="4" t="s">
        <v>18</v>
      </c>
      <c r="C15" s="4" t="s">
        <v>19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24" t="s">
        <v>71</v>
      </c>
    </row>
    <row r="16" spans="1:9" ht="22.5" customHeight="1">
      <c r="A16" s="6" t="s">
        <v>79</v>
      </c>
      <c r="B16" s="7">
        <v>801</v>
      </c>
      <c r="C16" s="7">
        <v>850</v>
      </c>
      <c r="D16" s="7">
        <v>1045</v>
      </c>
      <c r="E16" s="7">
        <v>431</v>
      </c>
      <c r="F16" s="7">
        <v>251</v>
      </c>
      <c r="G16" s="7">
        <v>153</v>
      </c>
      <c r="H16" s="8">
        <f aca="true" t="shared" si="2" ref="H16:H23">+B16+C16+D16+E16+F16+G16</f>
        <v>3531</v>
      </c>
      <c r="I16" s="9">
        <f aca="true" t="shared" si="3" ref="I16:I24">SUM(H5+H16)</f>
        <v>5819</v>
      </c>
    </row>
    <row r="17" spans="1:9" ht="22.5" customHeight="1">
      <c r="A17" s="6" t="s">
        <v>80</v>
      </c>
      <c r="B17" s="7">
        <v>80</v>
      </c>
      <c r="C17" s="7">
        <v>76</v>
      </c>
      <c r="D17" s="7">
        <v>515</v>
      </c>
      <c r="E17" s="7">
        <v>162</v>
      </c>
      <c r="F17" s="7">
        <v>49</v>
      </c>
      <c r="G17" s="7">
        <v>35</v>
      </c>
      <c r="H17" s="8">
        <f t="shared" si="2"/>
        <v>917</v>
      </c>
      <c r="I17" s="9">
        <f t="shared" si="3"/>
        <v>1803</v>
      </c>
    </row>
    <row r="18" spans="1:9" ht="15.75">
      <c r="A18" s="21" t="s">
        <v>78</v>
      </c>
      <c r="B18" s="7">
        <v>354</v>
      </c>
      <c r="C18" s="7">
        <v>354</v>
      </c>
      <c r="D18" s="7">
        <v>272</v>
      </c>
      <c r="E18" s="7">
        <v>302</v>
      </c>
      <c r="F18" s="7">
        <v>89</v>
      </c>
      <c r="G18" s="7">
        <v>78</v>
      </c>
      <c r="H18" s="8">
        <f t="shared" si="2"/>
        <v>1449</v>
      </c>
      <c r="I18" s="9">
        <f t="shared" si="3"/>
        <v>2136</v>
      </c>
    </row>
    <row r="19" spans="1:9" ht="31.5">
      <c r="A19" s="20" t="s">
        <v>81</v>
      </c>
      <c r="B19" s="7">
        <v>46</v>
      </c>
      <c r="C19" s="7">
        <v>32</v>
      </c>
      <c r="D19" s="7">
        <v>63</v>
      </c>
      <c r="E19" s="7">
        <v>52</v>
      </c>
      <c r="F19" s="7">
        <v>19</v>
      </c>
      <c r="G19" s="7">
        <v>10</v>
      </c>
      <c r="H19" s="8">
        <f t="shared" si="2"/>
        <v>222</v>
      </c>
      <c r="I19" s="9">
        <f t="shared" si="3"/>
        <v>451</v>
      </c>
    </row>
    <row r="20" spans="1:9" ht="22.5" customHeight="1">
      <c r="A20" s="15" t="s">
        <v>68</v>
      </c>
      <c r="B20" s="7">
        <v>1403</v>
      </c>
      <c r="C20" s="7">
        <v>1767</v>
      </c>
      <c r="D20" s="7">
        <v>1151</v>
      </c>
      <c r="E20" s="7">
        <v>407</v>
      </c>
      <c r="F20" s="7">
        <v>241</v>
      </c>
      <c r="G20" s="7">
        <v>323</v>
      </c>
      <c r="H20" s="8">
        <f t="shared" si="2"/>
        <v>5292</v>
      </c>
      <c r="I20" s="9">
        <f t="shared" si="3"/>
        <v>8151</v>
      </c>
    </row>
    <row r="21" spans="1:9" ht="22.5" customHeight="1">
      <c r="A21" s="6" t="s">
        <v>47</v>
      </c>
      <c r="B21" s="7">
        <v>141</v>
      </c>
      <c r="C21" s="7">
        <v>120</v>
      </c>
      <c r="D21" s="7">
        <v>231</v>
      </c>
      <c r="E21" s="7">
        <v>123</v>
      </c>
      <c r="F21" s="7">
        <v>35</v>
      </c>
      <c r="G21" s="7">
        <v>34</v>
      </c>
      <c r="H21" s="8">
        <f>+B21+C21+D21+E21+F21+G21</f>
        <v>684</v>
      </c>
      <c r="I21" s="9">
        <f t="shared" si="3"/>
        <v>1508</v>
      </c>
    </row>
    <row r="22" spans="1:9" ht="22.5" customHeight="1">
      <c r="A22" s="6" t="s">
        <v>10</v>
      </c>
      <c r="B22" s="7">
        <v>650</v>
      </c>
      <c r="C22" s="7">
        <v>1066</v>
      </c>
      <c r="D22" s="7">
        <v>1572</v>
      </c>
      <c r="E22" s="7">
        <v>700</v>
      </c>
      <c r="F22" s="7">
        <v>1100</v>
      </c>
      <c r="G22" s="7">
        <v>880</v>
      </c>
      <c r="H22" s="8">
        <f t="shared" si="2"/>
        <v>5968</v>
      </c>
      <c r="I22" s="9">
        <f t="shared" si="3"/>
        <v>12493</v>
      </c>
    </row>
    <row r="23" spans="1:9" ht="22.5" customHeight="1">
      <c r="A23" s="6" t="s">
        <v>23</v>
      </c>
      <c r="B23" s="14">
        <v>0</v>
      </c>
      <c r="C23" s="14">
        <v>47</v>
      </c>
      <c r="D23" s="14">
        <v>40</v>
      </c>
      <c r="E23" s="14">
        <v>931</v>
      </c>
      <c r="F23" s="14">
        <v>1852</v>
      </c>
      <c r="G23" s="7">
        <v>2283</v>
      </c>
      <c r="H23" s="6">
        <f t="shared" si="2"/>
        <v>5153</v>
      </c>
      <c r="I23" s="9">
        <f t="shared" si="3"/>
        <v>20102</v>
      </c>
    </row>
    <row r="24" spans="1:9" ht="15.75">
      <c r="A24" s="17" t="s">
        <v>7</v>
      </c>
      <c r="B24" s="18">
        <f aca="true" t="shared" si="4" ref="B24:H24">SUM(B16:B23)</f>
        <v>3475</v>
      </c>
      <c r="C24" s="18">
        <f t="shared" si="4"/>
        <v>4312</v>
      </c>
      <c r="D24" s="18">
        <f t="shared" si="4"/>
        <v>4889</v>
      </c>
      <c r="E24" s="18">
        <f t="shared" si="4"/>
        <v>3108</v>
      </c>
      <c r="F24" s="18">
        <f t="shared" si="4"/>
        <v>3636</v>
      </c>
      <c r="G24" s="18">
        <f t="shared" si="4"/>
        <v>3796</v>
      </c>
      <c r="H24" s="18">
        <f t="shared" si="4"/>
        <v>23216</v>
      </c>
      <c r="I24" s="9">
        <f t="shared" si="3"/>
        <v>52463</v>
      </c>
    </row>
    <row r="25" ht="15.75">
      <c r="H25" s="9"/>
    </row>
    <row r="26" ht="15.75">
      <c r="A26" s="1"/>
    </row>
  </sheetData>
  <sheetProtection/>
  <printOptions/>
  <pageMargins left="0.75" right="0.75" top="0.46" bottom="0.67" header="0.38" footer="0.5"/>
  <pageSetup horizontalDpi="1200" verticalDpi="1200" orientation="landscape" paperSize="9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9.00390625" style="0" customWidth="1"/>
    <col min="2" max="2" width="10.140625" style="0" customWidth="1"/>
    <col min="3" max="4" width="11.140625" style="0" customWidth="1"/>
    <col min="5" max="5" width="12.28125" style="0" customWidth="1"/>
    <col min="6" max="6" width="13.00390625" style="0" customWidth="1"/>
    <col min="7" max="7" width="14.140625" style="0" customWidth="1"/>
    <col min="8" max="8" width="11.8515625" style="0" customWidth="1"/>
  </cols>
  <sheetData>
    <row r="1" spans="1:9" ht="18.75">
      <c r="A1" s="2"/>
      <c r="B1" s="33" t="s">
        <v>77</v>
      </c>
      <c r="C1" s="2"/>
      <c r="D1" s="2"/>
      <c r="E1" s="2"/>
      <c r="F1" s="2"/>
      <c r="G1" s="2"/>
      <c r="H1" s="2"/>
      <c r="I1" s="2"/>
    </row>
    <row r="2" spans="1:9" ht="18.75">
      <c r="A2" s="2"/>
      <c r="B2" s="2"/>
      <c r="C2" s="3" t="s">
        <v>83</v>
      </c>
      <c r="D2" s="2"/>
      <c r="E2" s="2"/>
      <c r="F2" s="2"/>
      <c r="G2" s="2"/>
      <c r="H2" s="2"/>
      <c r="I2" s="2"/>
    </row>
    <row r="3" spans="1:9" ht="18.75">
      <c r="A3" s="10" t="s">
        <v>12</v>
      </c>
      <c r="B3" s="2"/>
      <c r="C3" s="3"/>
      <c r="D3" s="2"/>
      <c r="E3" s="2"/>
      <c r="F3" s="2"/>
      <c r="G3" s="2"/>
      <c r="H3" s="2"/>
      <c r="I3" s="2"/>
    </row>
    <row r="4" spans="1:9" ht="15.75">
      <c r="A4" s="2"/>
      <c r="B4" s="4" t="s">
        <v>33</v>
      </c>
      <c r="C4" s="4" t="s">
        <v>38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7</v>
      </c>
      <c r="I4" s="5"/>
    </row>
    <row r="5" spans="1:9" ht="15.75">
      <c r="A5" s="6" t="s">
        <v>79</v>
      </c>
      <c r="B5" s="7">
        <v>114</v>
      </c>
      <c r="C5" s="7"/>
      <c r="D5" s="7">
        <v>92</v>
      </c>
      <c r="E5" s="7">
        <v>381</v>
      </c>
      <c r="F5" s="7">
        <v>600</v>
      </c>
      <c r="G5" s="7">
        <v>412</v>
      </c>
      <c r="H5" s="8">
        <f>+B5+C5+D5+E5+F5+G5</f>
        <v>1599</v>
      </c>
      <c r="I5" s="9"/>
    </row>
    <row r="6" spans="1:9" ht="15.75">
      <c r="A6" s="6" t="s">
        <v>80</v>
      </c>
      <c r="B6" s="7">
        <v>149</v>
      </c>
      <c r="C6" s="7">
        <v>199</v>
      </c>
      <c r="D6" s="7">
        <v>245</v>
      </c>
      <c r="E6" s="7">
        <v>202</v>
      </c>
      <c r="F6" s="7">
        <v>275</v>
      </c>
      <c r="G6" s="7">
        <v>161</v>
      </c>
      <c r="H6" s="8">
        <f aca="true" t="shared" si="0" ref="H6:H12">+B6+C6+D6+E6+F6+G6</f>
        <v>1231</v>
      </c>
      <c r="I6" s="9"/>
    </row>
    <row r="7" spans="1:9" ht="15.75">
      <c r="A7" s="21" t="s">
        <v>78</v>
      </c>
      <c r="B7" s="7">
        <v>16</v>
      </c>
      <c r="C7" s="7"/>
      <c r="D7" s="7">
        <v>46</v>
      </c>
      <c r="E7" s="7">
        <v>92</v>
      </c>
      <c r="F7" s="7">
        <v>156</v>
      </c>
      <c r="G7" s="7">
        <v>156</v>
      </c>
      <c r="H7" s="8">
        <f t="shared" si="0"/>
        <v>466</v>
      </c>
      <c r="I7" s="9"/>
    </row>
    <row r="8" spans="1:9" ht="31.5">
      <c r="A8" s="20" t="s">
        <v>82</v>
      </c>
      <c r="B8" s="7">
        <v>3</v>
      </c>
      <c r="C8" s="7"/>
      <c r="D8" s="7">
        <v>35</v>
      </c>
      <c r="E8" s="7">
        <v>34</v>
      </c>
      <c r="F8" s="7">
        <v>75</v>
      </c>
      <c r="G8" s="7">
        <v>134</v>
      </c>
      <c r="H8" s="8">
        <f t="shared" si="0"/>
        <v>281</v>
      </c>
      <c r="I8" s="9"/>
    </row>
    <row r="9" spans="1:9" ht="15.75">
      <c r="A9" s="15" t="s">
        <v>68</v>
      </c>
      <c r="B9" s="7">
        <v>121</v>
      </c>
      <c r="C9" s="7"/>
      <c r="D9" s="7">
        <v>93</v>
      </c>
      <c r="E9" s="7">
        <v>594</v>
      </c>
      <c r="F9" s="7">
        <v>691</v>
      </c>
      <c r="G9" s="7">
        <v>647</v>
      </c>
      <c r="H9" s="8">
        <f t="shared" si="0"/>
        <v>2146</v>
      </c>
      <c r="I9" s="9"/>
    </row>
    <row r="10" spans="1:9" ht="15.75">
      <c r="A10" s="6" t="s">
        <v>47</v>
      </c>
      <c r="B10" s="7">
        <v>13</v>
      </c>
      <c r="C10" s="7"/>
      <c r="D10" s="7">
        <v>34</v>
      </c>
      <c r="E10" s="7">
        <v>199</v>
      </c>
      <c r="F10" s="7">
        <v>231</v>
      </c>
      <c r="G10" s="7">
        <v>155</v>
      </c>
      <c r="H10" s="8">
        <f t="shared" si="0"/>
        <v>632</v>
      </c>
      <c r="I10" s="9"/>
    </row>
    <row r="11" spans="1:9" ht="15.75">
      <c r="A11" s="6" t="s">
        <v>10</v>
      </c>
      <c r="B11" s="7">
        <v>1390</v>
      </c>
      <c r="C11" s="7">
        <v>423</v>
      </c>
      <c r="D11" s="7">
        <v>620</v>
      </c>
      <c r="E11" s="7">
        <v>1120</v>
      </c>
      <c r="F11" s="7">
        <v>1070</v>
      </c>
      <c r="G11" s="7">
        <v>825</v>
      </c>
      <c r="H11" s="8">
        <f t="shared" si="0"/>
        <v>5448</v>
      </c>
      <c r="I11" s="9"/>
    </row>
    <row r="12" spans="1:9" ht="15.75">
      <c r="A12" s="6" t="s">
        <v>23</v>
      </c>
      <c r="B12" s="7">
        <v>1127</v>
      </c>
      <c r="C12" s="7">
        <v>1608</v>
      </c>
      <c r="D12" s="7">
        <v>3844</v>
      </c>
      <c r="E12" s="7">
        <v>3753</v>
      </c>
      <c r="F12" s="7">
        <v>1852</v>
      </c>
      <c r="G12" s="7">
        <v>235</v>
      </c>
      <c r="H12" s="8">
        <f t="shared" si="0"/>
        <v>12419</v>
      </c>
      <c r="I12" s="2"/>
    </row>
    <row r="13" spans="1:9" ht="15.75">
      <c r="A13" s="17" t="s">
        <v>7</v>
      </c>
      <c r="B13" s="18">
        <f aca="true" t="shared" si="1" ref="B13:H13">SUM(B5:B12)</f>
        <v>2933</v>
      </c>
      <c r="C13" s="18">
        <f t="shared" si="1"/>
        <v>2230</v>
      </c>
      <c r="D13" s="18">
        <f>SUM(D5:D12)</f>
        <v>5009</v>
      </c>
      <c r="E13" s="18">
        <f t="shared" si="1"/>
        <v>6375</v>
      </c>
      <c r="F13" s="18">
        <f t="shared" si="1"/>
        <v>4950</v>
      </c>
      <c r="G13" s="18">
        <f t="shared" si="1"/>
        <v>2725</v>
      </c>
      <c r="H13" s="18">
        <f t="shared" si="1"/>
        <v>24222</v>
      </c>
      <c r="I13" s="2"/>
    </row>
    <row r="14" spans="1:9" ht="18.75">
      <c r="A14" s="10" t="s">
        <v>17</v>
      </c>
      <c r="B14" s="2"/>
      <c r="C14" s="3"/>
      <c r="D14" s="2"/>
      <c r="E14" s="2"/>
      <c r="F14" s="2"/>
      <c r="G14" s="2"/>
      <c r="H14" s="2"/>
      <c r="I14" s="2"/>
    </row>
    <row r="15" spans="1:9" ht="15.75">
      <c r="A15" s="2"/>
      <c r="B15" s="4" t="s">
        <v>18</v>
      </c>
      <c r="C15" s="4" t="s">
        <v>19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34" t="s">
        <v>71</v>
      </c>
    </row>
    <row r="16" spans="1:9" ht="15.75">
      <c r="A16" s="6" t="s">
        <v>79</v>
      </c>
      <c r="B16" s="7">
        <v>851</v>
      </c>
      <c r="C16" s="7">
        <v>648</v>
      </c>
      <c r="D16" s="7">
        <v>594</v>
      </c>
      <c r="E16" s="7">
        <v>520</v>
      </c>
      <c r="F16" s="7">
        <v>183</v>
      </c>
      <c r="G16" s="7">
        <v>167</v>
      </c>
      <c r="H16" s="8">
        <f aca="true" t="shared" si="2" ref="H16:H23">+B16+C16+D16+E16+F16+G16</f>
        <v>2963</v>
      </c>
      <c r="I16" s="7">
        <f aca="true" t="shared" si="3" ref="I16:I24">SUM(H5+H16)</f>
        <v>4562</v>
      </c>
    </row>
    <row r="17" spans="1:9" ht="15.75">
      <c r="A17" s="6" t="s">
        <v>80</v>
      </c>
      <c r="B17" s="7">
        <v>249</v>
      </c>
      <c r="C17" s="7">
        <v>102</v>
      </c>
      <c r="D17" s="7">
        <v>144</v>
      </c>
      <c r="E17" s="7">
        <v>106</v>
      </c>
      <c r="F17" s="7">
        <v>50</v>
      </c>
      <c r="G17" s="7">
        <v>37</v>
      </c>
      <c r="H17" s="8">
        <f t="shared" si="2"/>
        <v>688</v>
      </c>
      <c r="I17" s="7">
        <f t="shared" si="3"/>
        <v>1919</v>
      </c>
    </row>
    <row r="18" spans="1:9" ht="15.75">
      <c r="A18" s="21" t="s">
        <v>78</v>
      </c>
      <c r="B18" s="7">
        <v>209</v>
      </c>
      <c r="C18" s="7">
        <v>303</v>
      </c>
      <c r="D18" s="7">
        <v>263</v>
      </c>
      <c r="E18" s="7">
        <v>158</v>
      </c>
      <c r="F18" s="7">
        <v>80</v>
      </c>
      <c r="G18" s="7">
        <v>90</v>
      </c>
      <c r="H18" s="8">
        <f t="shared" si="2"/>
        <v>1103</v>
      </c>
      <c r="I18" s="7">
        <f t="shared" si="3"/>
        <v>1569</v>
      </c>
    </row>
    <row r="19" spans="1:9" ht="31.5">
      <c r="A19" s="20" t="s">
        <v>81</v>
      </c>
      <c r="B19" s="7">
        <v>65</v>
      </c>
      <c r="C19" s="7">
        <v>35</v>
      </c>
      <c r="D19" s="7">
        <v>81</v>
      </c>
      <c r="E19" s="7">
        <v>36</v>
      </c>
      <c r="F19" s="7">
        <v>14</v>
      </c>
      <c r="G19" s="7">
        <v>9</v>
      </c>
      <c r="H19" s="8">
        <f t="shared" si="2"/>
        <v>240</v>
      </c>
      <c r="I19" s="7">
        <f t="shared" si="3"/>
        <v>521</v>
      </c>
    </row>
    <row r="20" spans="1:9" ht="15.75">
      <c r="A20" s="15" t="s">
        <v>68</v>
      </c>
      <c r="B20" s="7">
        <v>1081</v>
      </c>
      <c r="C20" s="7">
        <v>1232</v>
      </c>
      <c r="D20" s="7">
        <v>785</v>
      </c>
      <c r="E20" s="7">
        <v>613</v>
      </c>
      <c r="F20" s="7">
        <v>299</v>
      </c>
      <c r="G20" s="7">
        <v>248</v>
      </c>
      <c r="H20" s="8">
        <f t="shared" si="2"/>
        <v>4258</v>
      </c>
      <c r="I20" s="7">
        <f t="shared" si="3"/>
        <v>6404</v>
      </c>
    </row>
    <row r="21" spans="1:9" ht="15.75">
      <c r="A21" s="6" t="s">
        <v>47</v>
      </c>
      <c r="B21" s="7">
        <v>97</v>
      </c>
      <c r="C21" s="7">
        <v>193</v>
      </c>
      <c r="D21" s="7">
        <v>187</v>
      </c>
      <c r="E21" s="7">
        <v>230</v>
      </c>
      <c r="F21" s="7">
        <v>41</v>
      </c>
      <c r="G21" s="7">
        <v>58</v>
      </c>
      <c r="H21" s="8">
        <f>+B21+C21+D21+E21+F21+G21</f>
        <v>806</v>
      </c>
      <c r="I21" s="7">
        <f t="shared" si="3"/>
        <v>1438</v>
      </c>
    </row>
    <row r="22" spans="1:9" ht="15.75">
      <c r="A22" s="6" t="s">
        <v>10</v>
      </c>
      <c r="B22" s="7">
        <v>825</v>
      </c>
      <c r="C22" s="7">
        <v>850</v>
      </c>
      <c r="D22" s="7">
        <v>1756</v>
      </c>
      <c r="E22" s="7">
        <v>1450</v>
      </c>
      <c r="F22" s="7">
        <v>1780</v>
      </c>
      <c r="G22" s="7">
        <v>1650</v>
      </c>
      <c r="H22" s="8">
        <f t="shared" si="2"/>
        <v>8311</v>
      </c>
      <c r="I22" s="7">
        <f t="shared" si="3"/>
        <v>13759</v>
      </c>
    </row>
    <row r="23" spans="1:9" ht="15.75">
      <c r="A23" s="6" t="s">
        <v>23</v>
      </c>
      <c r="B23" s="14">
        <v>158</v>
      </c>
      <c r="C23" s="14">
        <v>0</v>
      </c>
      <c r="D23" s="14">
        <v>439</v>
      </c>
      <c r="E23" s="14">
        <v>571</v>
      </c>
      <c r="F23" s="14">
        <v>1221</v>
      </c>
      <c r="G23" s="7">
        <v>3206</v>
      </c>
      <c r="H23" s="6">
        <f t="shared" si="2"/>
        <v>5595</v>
      </c>
      <c r="I23" s="7">
        <f t="shared" si="3"/>
        <v>18014</v>
      </c>
    </row>
    <row r="24" spans="1:9" ht="15.75">
      <c r="A24" s="17" t="s">
        <v>7</v>
      </c>
      <c r="B24" s="18">
        <f aca="true" t="shared" si="4" ref="B24:H24">SUM(B16:B23)</f>
        <v>3535</v>
      </c>
      <c r="C24" s="18">
        <f t="shared" si="4"/>
        <v>3363</v>
      </c>
      <c r="D24" s="18">
        <f t="shared" si="4"/>
        <v>4249</v>
      </c>
      <c r="E24" s="18">
        <f t="shared" si="4"/>
        <v>3684</v>
      </c>
      <c r="F24" s="18">
        <f t="shared" si="4"/>
        <v>3668</v>
      </c>
      <c r="G24" s="18">
        <f t="shared" si="4"/>
        <v>5465</v>
      </c>
      <c r="H24" s="18">
        <f t="shared" si="4"/>
        <v>23964</v>
      </c>
      <c r="I24" s="18">
        <f t="shared" si="3"/>
        <v>48186</v>
      </c>
    </row>
  </sheetData>
  <sheetProtection/>
  <printOptions/>
  <pageMargins left="0.75" right="0.75" top="0.84" bottom="0.8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9.00390625" style="0" customWidth="1"/>
    <col min="2" max="2" width="10.140625" style="0" customWidth="1"/>
    <col min="3" max="4" width="11.140625" style="0" customWidth="1"/>
    <col min="5" max="5" width="12.28125" style="0" customWidth="1"/>
    <col min="6" max="6" width="13.00390625" style="0" customWidth="1"/>
    <col min="7" max="7" width="14.140625" style="0" customWidth="1"/>
    <col min="8" max="8" width="11.8515625" style="0" customWidth="1"/>
  </cols>
  <sheetData>
    <row r="1" spans="1:9" ht="18.75">
      <c r="A1" s="2"/>
      <c r="B1" s="33" t="s">
        <v>77</v>
      </c>
      <c r="C1" s="2"/>
      <c r="D1" s="2"/>
      <c r="E1" s="2"/>
      <c r="F1" s="2"/>
      <c r="G1" s="2"/>
      <c r="H1" s="2"/>
      <c r="I1" s="2"/>
    </row>
    <row r="2" spans="1:9" ht="18.75">
      <c r="A2" s="2"/>
      <c r="B2" s="2"/>
      <c r="C2" s="3" t="s">
        <v>84</v>
      </c>
      <c r="D2" s="2"/>
      <c r="E2" s="2"/>
      <c r="F2" s="2"/>
      <c r="G2" s="2"/>
      <c r="H2" s="2"/>
      <c r="I2" s="2"/>
    </row>
    <row r="3" spans="1:9" ht="18.75">
      <c r="A3" s="10" t="s">
        <v>12</v>
      </c>
      <c r="B3" s="2"/>
      <c r="C3" s="3"/>
      <c r="D3" s="2"/>
      <c r="E3" s="2"/>
      <c r="F3" s="2"/>
      <c r="G3" s="2"/>
      <c r="H3" s="2"/>
      <c r="I3" s="2"/>
    </row>
    <row r="4" spans="1:9" ht="15.75">
      <c r="A4" s="2"/>
      <c r="B4" s="4" t="s">
        <v>33</v>
      </c>
      <c r="C4" s="4" t="s">
        <v>38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7</v>
      </c>
      <c r="I4" s="5"/>
    </row>
    <row r="5" spans="1:9" ht="15.75">
      <c r="A5" s="6" t="s">
        <v>79</v>
      </c>
      <c r="B5" s="7"/>
      <c r="C5" s="7"/>
      <c r="D5" s="7"/>
      <c r="E5" s="7">
        <v>313</v>
      </c>
      <c r="F5" s="7">
        <v>837</v>
      </c>
      <c r="G5" s="7">
        <v>684</v>
      </c>
      <c r="H5" s="8">
        <f>+B5+C5+D5+E5+F5+G5</f>
        <v>1834</v>
      </c>
      <c r="I5" s="9"/>
    </row>
    <row r="6" spans="1:9" ht="15.75">
      <c r="A6" s="6" t="s">
        <v>80</v>
      </c>
      <c r="B6" s="7"/>
      <c r="C6" s="7"/>
      <c r="D6" s="7"/>
      <c r="E6" s="7">
        <v>112</v>
      </c>
      <c r="F6" s="7">
        <v>283</v>
      </c>
      <c r="G6" s="7">
        <v>97</v>
      </c>
      <c r="H6" s="8">
        <f aca="true" t="shared" si="0" ref="H6:H12">+B6+C6+D6+E6+F6+G6</f>
        <v>492</v>
      </c>
      <c r="I6" s="9"/>
    </row>
    <row r="7" spans="1:9" ht="15.75">
      <c r="A7" s="21" t="s">
        <v>78</v>
      </c>
      <c r="B7" s="7"/>
      <c r="C7" s="7"/>
      <c r="D7" s="7"/>
      <c r="E7" s="7">
        <v>86</v>
      </c>
      <c r="F7" s="7">
        <v>186</v>
      </c>
      <c r="G7" s="7">
        <v>257</v>
      </c>
      <c r="H7" s="8">
        <f t="shared" si="0"/>
        <v>529</v>
      </c>
      <c r="I7" s="9"/>
    </row>
    <row r="8" spans="1:9" ht="31.5">
      <c r="A8" s="20" t="s">
        <v>82</v>
      </c>
      <c r="B8" s="7"/>
      <c r="C8" s="7"/>
      <c r="D8" s="7"/>
      <c r="E8" s="7">
        <v>35</v>
      </c>
      <c r="F8" s="7">
        <v>71</v>
      </c>
      <c r="G8" s="7">
        <v>48</v>
      </c>
      <c r="H8" s="8">
        <f t="shared" si="0"/>
        <v>154</v>
      </c>
      <c r="I8" s="9"/>
    </row>
    <row r="9" spans="1:9" ht="15.75">
      <c r="A9" s="15" t="s">
        <v>68</v>
      </c>
      <c r="B9" s="7"/>
      <c r="C9" s="7"/>
      <c r="D9" s="7"/>
      <c r="E9" s="7">
        <v>221</v>
      </c>
      <c r="F9" s="7">
        <v>667</v>
      </c>
      <c r="G9" s="7">
        <v>907</v>
      </c>
      <c r="H9" s="8">
        <f t="shared" si="0"/>
        <v>1795</v>
      </c>
      <c r="I9" s="9"/>
    </row>
    <row r="10" spans="1:9" ht="15.75">
      <c r="A10" s="6" t="s">
        <v>47</v>
      </c>
      <c r="B10" s="7"/>
      <c r="C10" s="7"/>
      <c r="D10" s="7"/>
      <c r="E10" s="7">
        <v>54</v>
      </c>
      <c r="F10" s="7">
        <v>215</v>
      </c>
      <c r="G10" s="7">
        <v>170</v>
      </c>
      <c r="H10" s="8">
        <f t="shared" si="0"/>
        <v>439</v>
      </c>
      <c r="I10" s="9"/>
    </row>
    <row r="11" spans="1:9" ht="15.75">
      <c r="A11" s="6" t="s">
        <v>10</v>
      </c>
      <c r="B11" s="7">
        <v>650</v>
      </c>
      <c r="C11" s="7">
        <v>1000</v>
      </c>
      <c r="D11" s="7">
        <v>4793</v>
      </c>
      <c r="E11" s="7">
        <v>1584</v>
      </c>
      <c r="F11" s="7">
        <v>550</v>
      </c>
      <c r="G11" s="7">
        <v>1350</v>
      </c>
      <c r="H11" s="8">
        <f t="shared" si="0"/>
        <v>9927</v>
      </c>
      <c r="I11" s="9"/>
    </row>
    <row r="12" spans="1:9" ht="15.75">
      <c r="A12" s="6" t="s">
        <v>23</v>
      </c>
      <c r="B12" s="7">
        <v>830</v>
      </c>
      <c r="C12" s="7">
        <v>1865</v>
      </c>
      <c r="D12" s="7"/>
      <c r="E12" s="7">
        <v>3736</v>
      </c>
      <c r="F12" s="7">
        <v>2557</v>
      </c>
      <c r="G12" s="7">
        <v>670</v>
      </c>
      <c r="H12" s="8">
        <f t="shared" si="0"/>
        <v>9658</v>
      </c>
      <c r="I12" s="2"/>
    </row>
    <row r="13" spans="1:9" ht="15.75">
      <c r="A13" s="17" t="s">
        <v>7</v>
      </c>
      <c r="B13" s="18">
        <f aca="true" t="shared" si="1" ref="B13:H13">SUM(B5:B12)</f>
        <v>1480</v>
      </c>
      <c r="C13" s="18">
        <f t="shared" si="1"/>
        <v>2865</v>
      </c>
      <c r="D13" s="18">
        <f>SUM(D5:D12)</f>
        <v>4793</v>
      </c>
      <c r="E13" s="18">
        <f t="shared" si="1"/>
        <v>6141</v>
      </c>
      <c r="F13" s="18">
        <f t="shared" si="1"/>
        <v>5366</v>
      </c>
      <c r="G13" s="18">
        <f t="shared" si="1"/>
        <v>4183</v>
      </c>
      <c r="H13" s="18">
        <f t="shared" si="1"/>
        <v>24828</v>
      </c>
      <c r="I13" s="2"/>
    </row>
    <row r="14" spans="1:9" ht="18.75">
      <c r="A14" s="10" t="s">
        <v>17</v>
      </c>
      <c r="B14" s="2"/>
      <c r="C14" s="3"/>
      <c r="D14" s="2"/>
      <c r="E14" s="2"/>
      <c r="F14" s="2"/>
      <c r="G14" s="2"/>
      <c r="H14" s="2"/>
      <c r="I14" s="2"/>
    </row>
    <row r="15" spans="1:9" ht="15.75">
      <c r="A15" s="2"/>
      <c r="B15" s="4" t="s">
        <v>18</v>
      </c>
      <c r="C15" s="4" t="s">
        <v>19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34" t="s">
        <v>71</v>
      </c>
    </row>
    <row r="16" spans="1:9" ht="15.75">
      <c r="A16" s="6" t="s">
        <v>79</v>
      </c>
      <c r="B16" s="7">
        <v>756</v>
      </c>
      <c r="C16" s="7">
        <v>776</v>
      </c>
      <c r="D16" s="7">
        <v>822</v>
      </c>
      <c r="E16" s="7">
        <v>685</v>
      </c>
      <c r="F16" s="7">
        <v>271</v>
      </c>
      <c r="G16" s="7">
        <v>209</v>
      </c>
      <c r="H16" s="8">
        <f aca="true" t="shared" si="2" ref="H16:H23">+B16+C16+D16+E16+F16+G16</f>
        <v>3519</v>
      </c>
      <c r="I16" s="7">
        <f aca="true" t="shared" si="3" ref="I16:I24">SUM(H5+H16)</f>
        <v>5353</v>
      </c>
    </row>
    <row r="17" spans="1:9" ht="15.75">
      <c r="A17" s="6" t="s">
        <v>80</v>
      </c>
      <c r="B17" s="7">
        <v>102</v>
      </c>
      <c r="C17" s="7">
        <v>92</v>
      </c>
      <c r="D17" s="7">
        <v>245</v>
      </c>
      <c r="E17" s="7">
        <v>183</v>
      </c>
      <c r="F17" s="7">
        <v>37</v>
      </c>
      <c r="G17" s="7">
        <v>43</v>
      </c>
      <c r="H17" s="8">
        <f t="shared" si="2"/>
        <v>702</v>
      </c>
      <c r="I17" s="7">
        <f t="shared" si="3"/>
        <v>1194</v>
      </c>
    </row>
    <row r="18" spans="1:9" ht="15.75">
      <c r="A18" s="21" t="s">
        <v>78</v>
      </c>
      <c r="B18" s="7">
        <v>388</v>
      </c>
      <c r="C18" s="7">
        <v>340</v>
      </c>
      <c r="D18" s="7">
        <v>202</v>
      </c>
      <c r="E18" s="7">
        <v>116</v>
      </c>
      <c r="F18" s="7">
        <v>65</v>
      </c>
      <c r="G18" s="7">
        <v>60</v>
      </c>
      <c r="H18" s="8">
        <f t="shared" si="2"/>
        <v>1171</v>
      </c>
      <c r="I18" s="7">
        <f t="shared" si="3"/>
        <v>1700</v>
      </c>
    </row>
    <row r="19" spans="1:9" ht="31.5">
      <c r="A19" s="20" t="s">
        <v>81</v>
      </c>
      <c r="B19" s="7">
        <v>43</v>
      </c>
      <c r="C19" s="7">
        <v>28</v>
      </c>
      <c r="D19" s="7">
        <v>56</v>
      </c>
      <c r="E19" s="7">
        <v>60</v>
      </c>
      <c r="F19" s="7">
        <v>29</v>
      </c>
      <c r="G19" s="7">
        <v>12</v>
      </c>
      <c r="H19" s="8">
        <f t="shared" si="2"/>
        <v>228</v>
      </c>
      <c r="I19" s="7">
        <f t="shared" si="3"/>
        <v>382</v>
      </c>
    </row>
    <row r="20" spans="1:9" ht="15.75">
      <c r="A20" s="15" t="s">
        <v>68</v>
      </c>
      <c r="B20" s="7">
        <v>1305</v>
      </c>
      <c r="C20" s="7">
        <v>1611</v>
      </c>
      <c r="D20" s="7">
        <v>1054</v>
      </c>
      <c r="E20" s="7">
        <v>564</v>
      </c>
      <c r="F20" s="7">
        <v>564</v>
      </c>
      <c r="G20" s="7">
        <v>197</v>
      </c>
      <c r="H20" s="8">
        <f t="shared" si="2"/>
        <v>5295</v>
      </c>
      <c r="I20" s="7">
        <f t="shared" si="3"/>
        <v>7090</v>
      </c>
    </row>
    <row r="21" spans="1:9" ht="15.75">
      <c r="A21" s="6" t="s">
        <v>47</v>
      </c>
      <c r="B21" s="7">
        <v>140</v>
      </c>
      <c r="C21" s="7">
        <v>126</v>
      </c>
      <c r="D21" s="7">
        <v>202</v>
      </c>
      <c r="E21" s="7">
        <v>94</v>
      </c>
      <c r="F21" s="7">
        <v>94</v>
      </c>
      <c r="G21" s="7">
        <v>31</v>
      </c>
      <c r="H21" s="8">
        <f>+B21+C21+D21+E21+F21+G21</f>
        <v>687</v>
      </c>
      <c r="I21" s="7">
        <f t="shared" si="3"/>
        <v>1126</v>
      </c>
    </row>
    <row r="22" spans="1:9" ht="15.75">
      <c r="A22" s="6" t="s">
        <v>10</v>
      </c>
      <c r="B22" s="7">
        <v>712</v>
      </c>
      <c r="C22" s="7">
        <v>771</v>
      </c>
      <c r="D22" s="7">
        <v>1000</v>
      </c>
      <c r="E22" s="7">
        <v>1514</v>
      </c>
      <c r="F22" s="7">
        <v>1125</v>
      </c>
      <c r="G22" s="7">
        <v>623</v>
      </c>
      <c r="H22" s="8">
        <f t="shared" si="2"/>
        <v>5745</v>
      </c>
      <c r="I22" s="7">
        <f t="shared" si="3"/>
        <v>15672</v>
      </c>
    </row>
    <row r="23" spans="1:9" ht="15.75">
      <c r="A23" s="6" t="s">
        <v>23</v>
      </c>
      <c r="B23" s="14">
        <v>0</v>
      </c>
      <c r="C23" s="14">
        <v>15</v>
      </c>
      <c r="D23" s="14">
        <v>398</v>
      </c>
      <c r="E23" s="14">
        <v>210</v>
      </c>
      <c r="F23" s="7">
        <v>1790</v>
      </c>
      <c r="G23" s="7">
        <v>5110</v>
      </c>
      <c r="H23" s="6">
        <f t="shared" si="2"/>
        <v>7523</v>
      </c>
      <c r="I23" s="7">
        <f t="shared" si="3"/>
        <v>17181</v>
      </c>
    </row>
    <row r="24" spans="1:9" ht="15.75">
      <c r="A24" s="17" t="s">
        <v>7</v>
      </c>
      <c r="B24" s="18">
        <f aca="true" t="shared" si="4" ref="B24:H24">SUM(B16:B23)</f>
        <v>3446</v>
      </c>
      <c r="C24" s="18">
        <f t="shared" si="4"/>
        <v>3759</v>
      </c>
      <c r="D24" s="18">
        <f t="shared" si="4"/>
        <v>3979</v>
      </c>
      <c r="E24" s="18">
        <f t="shared" si="4"/>
        <v>3426</v>
      </c>
      <c r="F24" s="18">
        <f t="shared" si="4"/>
        <v>3975</v>
      </c>
      <c r="G24" s="18">
        <f t="shared" si="4"/>
        <v>6285</v>
      </c>
      <c r="H24" s="18">
        <f t="shared" si="4"/>
        <v>24870</v>
      </c>
      <c r="I24" s="18">
        <f t="shared" si="3"/>
        <v>49698</v>
      </c>
    </row>
  </sheetData>
  <sheetProtection/>
  <printOptions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9.00390625" style="0" customWidth="1"/>
    <col min="2" max="2" width="10.140625" style="0" customWidth="1"/>
    <col min="3" max="4" width="11.140625" style="0" customWidth="1"/>
    <col min="5" max="5" width="12.28125" style="0" customWidth="1"/>
    <col min="6" max="6" width="13.00390625" style="0" customWidth="1"/>
    <col min="7" max="7" width="14.140625" style="0" customWidth="1"/>
    <col min="8" max="8" width="11.8515625" style="0" customWidth="1"/>
  </cols>
  <sheetData>
    <row r="1" spans="1:9" ht="18.75">
      <c r="A1" s="2"/>
      <c r="B1" s="33" t="s">
        <v>77</v>
      </c>
      <c r="C1" s="2"/>
      <c r="D1" s="2"/>
      <c r="E1" s="2"/>
      <c r="F1" s="2"/>
      <c r="G1" s="2"/>
      <c r="H1" s="2"/>
      <c r="I1" s="2"/>
    </row>
    <row r="2" spans="1:9" ht="18.75">
      <c r="A2" s="2"/>
      <c r="B2" s="2"/>
      <c r="C2" s="3" t="s">
        <v>85</v>
      </c>
      <c r="D2" s="2"/>
      <c r="E2" s="2"/>
      <c r="F2" s="2"/>
      <c r="G2" s="2"/>
      <c r="H2" s="2"/>
      <c r="I2" s="2"/>
    </row>
    <row r="3" spans="1:9" ht="18.75">
      <c r="A3" s="10" t="s">
        <v>12</v>
      </c>
      <c r="B3" s="2"/>
      <c r="C3" s="3"/>
      <c r="D3" s="2"/>
      <c r="E3" s="2"/>
      <c r="F3" s="2"/>
      <c r="G3" s="2"/>
      <c r="H3" s="2"/>
      <c r="I3" s="2"/>
    </row>
    <row r="4" spans="1:9" ht="15.75">
      <c r="A4" s="2"/>
      <c r="B4" s="4" t="s">
        <v>33</v>
      </c>
      <c r="C4" s="4" t="s">
        <v>35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7</v>
      </c>
      <c r="I4" s="5"/>
    </row>
    <row r="5" spans="1:9" ht="15.75">
      <c r="A5" s="6" t="s">
        <v>79</v>
      </c>
      <c r="B5" s="7">
        <v>184</v>
      </c>
      <c r="C5" s="7">
        <v>135</v>
      </c>
      <c r="D5" s="7">
        <v>208</v>
      </c>
      <c r="E5" s="7">
        <v>442</v>
      </c>
      <c r="F5" s="7">
        <v>680</v>
      </c>
      <c r="G5" s="7">
        <v>371</v>
      </c>
      <c r="H5" s="8">
        <f>+B5+C5+D5+E5+F5+G5</f>
        <v>2020</v>
      </c>
      <c r="I5" s="9"/>
    </row>
    <row r="6" spans="1:9" ht="15.75">
      <c r="A6" s="6" t="s">
        <v>80</v>
      </c>
      <c r="B6" s="7">
        <v>105</v>
      </c>
      <c r="C6" s="7">
        <v>11</v>
      </c>
      <c r="D6" s="7">
        <v>125</v>
      </c>
      <c r="E6" s="7">
        <v>128</v>
      </c>
      <c r="F6" s="7">
        <v>184</v>
      </c>
      <c r="G6" s="7">
        <v>260</v>
      </c>
      <c r="H6" s="8">
        <f aca="true" t="shared" si="0" ref="H6:H12">+B6+C6+D6+E6+F6+G6</f>
        <v>813</v>
      </c>
      <c r="I6" s="9"/>
    </row>
    <row r="7" spans="1:9" ht="15.75">
      <c r="A7" s="21" t="s">
        <v>78</v>
      </c>
      <c r="B7" s="7">
        <v>67</v>
      </c>
      <c r="C7" s="7">
        <v>50</v>
      </c>
      <c r="D7" s="7">
        <v>51</v>
      </c>
      <c r="E7" s="7">
        <v>135</v>
      </c>
      <c r="F7" s="7">
        <v>190</v>
      </c>
      <c r="G7" s="7">
        <v>144</v>
      </c>
      <c r="H7" s="8">
        <f t="shared" si="0"/>
        <v>637</v>
      </c>
      <c r="I7" s="9"/>
    </row>
    <row r="8" spans="1:9" ht="31.5">
      <c r="A8" s="20" t="s">
        <v>82</v>
      </c>
      <c r="B8" s="7">
        <v>10</v>
      </c>
      <c r="C8" s="7">
        <v>3</v>
      </c>
      <c r="D8" s="7">
        <v>15</v>
      </c>
      <c r="E8" s="7">
        <v>42</v>
      </c>
      <c r="F8" s="7">
        <v>91</v>
      </c>
      <c r="G8" s="7">
        <v>44</v>
      </c>
      <c r="H8" s="8">
        <f t="shared" si="0"/>
        <v>205</v>
      </c>
      <c r="I8" s="9"/>
    </row>
    <row r="9" spans="1:9" ht="15.75">
      <c r="A9" s="15" t="s">
        <v>68</v>
      </c>
      <c r="B9" s="7">
        <v>293</v>
      </c>
      <c r="C9" s="7">
        <v>175</v>
      </c>
      <c r="D9" s="7">
        <v>265</v>
      </c>
      <c r="E9" s="7">
        <v>533</v>
      </c>
      <c r="F9" s="7">
        <v>666</v>
      </c>
      <c r="G9" s="7">
        <v>675</v>
      </c>
      <c r="H9" s="8">
        <f t="shared" si="0"/>
        <v>2607</v>
      </c>
      <c r="I9" s="9"/>
    </row>
    <row r="10" spans="1:9" ht="15.75">
      <c r="A10" s="6" t="s">
        <v>47</v>
      </c>
      <c r="B10" s="7">
        <v>43</v>
      </c>
      <c r="C10" s="7">
        <v>14</v>
      </c>
      <c r="D10" s="7">
        <v>44</v>
      </c>
      <c r="E10" s="7">
        <v>87</v>
      </c>
      <c r="F10" s="7">
        <v>229</v>
      </c>
      <c r="G10" s="7">
        <v>146</v>
      </c>
      <c r="H10" s="8">
        <f t="shared" si="0"/>
        <v>563</v>
      </c>
      <c r="I10" s="9"/>
    </row>
    <row r="11" spans="1:9" ht="15.75">
      <c r="A11" s="6" t="s">
        <v>10</v>
      </c>
      <c r="B11" s="7">
        <v>870</v>
      </c>
      <c r="C11" s="7">
        <v>819</v>
      </c>
      <c r="D11" s="7">
        <v>1011</v>
      </c>
      <c r="E11" s="7">
        <v>710</v>
      </c>
      <c r="F11" s="7">
        <v>1210</v>
      </c>
      <c r="G11" s="7">
        <v>1339</v>
      </c>
      <c r="H11" s="8">
        <f t="shared" si="0"/>
        <v>5959</v>
      </c>
      <c r="I11" s="9"/>
    </row>
    <row r="12" spans="1:9" ht="15.75">
      <c r="A12" s="6" t="s">
        <v>23</v>
      </c>
      <c r="B12" s="7">
        <v>1684</v>
      </c>
      <c r="C12" s="7">
        <v>2592</v>
      </c>
      <c r="D12" s="7">
        <v>6117</v>
      </c>
      <c r="E12" s="7">
        <v>4326</v>
      </c>
      <c r="F12" s="7">
        <v>3170</v>
      </c>
      <c r="G12" s="7">
        <v>110</v>
      </c>
      <c r="H12" s="8">
        <f t="shared" si="0"/>
        <v>17999</v>
      </c>
      <c r="I12" s="2"/>
    </row>
    <row r="13" spans="1:9" ht="15.75">
      <c r="A13" s="17" t="s">
        <v>7</v>
      </c>
      <c r="B13" s="18">
        <f aca="true" t="shared" si="1" ref="B13:H13">SUM(B5:B12)</f>
        <v>3256</v>
      </c>
      <c r="C13" s="18">
        <f t="shared" si="1"/>
        <v>3799</v>
      </c>
      <c r="D13" s="18">
        <f>SUM(D5:D12)</f>
        <v>7836</v>
      </c>
      <c r="E13" s="18">
        <f t="shared" si="1"/>
        <v>6403</v>
      </c>
      <c r="F13" s="18">
        <f t="shared" si="1"/>
        <v>6420</v>
      </c>
      <c r="G13" s="18">
        <f t="shared" si="1"/>
        <v>3089</v>
      </c>
      <c r="H13" s="18">
        <f t="shared" si="1"/>
        <v>30803</v>
      </c>
      <c r="I13" s="2"/>
    </row>
    <row r="14" spans="1:9" ht="18.75">
      <c r="A14" s="10" t="s">
        <v>17</v>
      </c>
      <c r="B14" s="2"/>
      <c r="C14" s="3"/>
      <c r="D14" s="2"/>
      <c r="E14" s="2"/>
      <c r="F14" s="2"/>
      <c r="G14" s="2"/>
      <c r="H14" s="2"/>
      <c r="I14" s="2"/>
    </row>
    <row r="15" spans="1:9" ht="15.75">
      <c r="A15" s="2"/>
      <c r="B15" s="4" t="s">
        <v>18</v>
      </c>
      <c r="C15" s="4" t="s">
        <v>19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34" t="s">
        <v>71</v>
      </c>
    </row>
    <row r="16" spans="1:9" ht="15.75">
      <c r="A16" s="6" t="s">
        <v>79</v>
      </c>
      <c r="B16" s="7">
        <v>786</v>
      </c>
      <c r="C16" s="7">
        <v>755</v>
      </c>
      <c r="D16" s="7">
        <v>1061</v>
      </c>
      <c r="E16" s="7">
        <v>581</v>
      </c>
      <c r="F16" s="7">
        <v>355</v>
      </c>
      <c r="G16" s="7">
        <v>354</v>
      </c>
      <c r="H16" s="8">
        <f aca="true" t="shared" si="2" ref="H16:H23">+B16+C16+D16+E16+F16+G16</f>
        <v>3892</v>
      </c>
      <c r="I16" s="7">
        <f aca="true" t="shared" si="3" ref="I16:I24">SUM(H5+H16)</f>
        <v>5912</v>
      </c>
    </row>
    <row r="17" spans="1:9" ht="15.75">
      <c r="A17" s="6" t="s">
        <v>80</v>
      </c>
      <c r="B17" s="7">
        <v>122</v>
      </c>
      <c r="C17" s="7">
        <v>65</v>
      </c>
      <c r="D17" s="7">
        <v>347</v>
      </c>
      <c r="E17" s="7">
        <v>230</v>
      </c>
      <c r="F17" s="7">
        <v>180</v>
      </c>
      <c r="G17" s="7">
        <v>133</v>
      </c>
      <c r="H17" s="8">
        <f t="shared" si="2"/>
        <v>1077</v>
      </c>
      <c r="I17" s="7">
        <f t="shared" si="3"/>
        <v>1890</v>
      </c>
    </row>
    <row r="18" spans="1:9" ht="15.75">
      <c r="A18" s="21" t="s">
        <v>78</v>
      </c>
      <c r="B18" s="7">
        <v>280</v>
      </c>
      <c r="C18" s="7">
        <v>290</v>
      </c>
      <c r="D18" s="7">
        <v>250</v>
      </c>
      <c r="E18" s="7">
        <v>175</v>
      </c>
      <c r="F18" s="7">
        <v>136</v>
      </c>
      <c r="G18" s="7">
        <v>94</v>
      </c>
      <c r="H18" s="8">
        <f t="shared" si="2"/>
        <v>1225</v>
      </c>
      <c r="I18" s="7">
        <f t="shared" si="3"/>
        <v>1862</v>
      </c>
    </row>
    <row r="19" spans="1:9" ht="31.5">
      <c r="A19" s="20" t="s">
        <v>81</v>
      </c>
      <c r="B19" s="7">
        <v>50</v>
      </c>
      <c r="C19" s="7">
        <v>35</v>
      </c>
      <c r="D19" s="7">
        <v>90</v>
      </c>
      <c r="E19" s="7">
        <v>76</v>
      </c>
      <c r="F19" s="7">
        <v>15</v>
      </c>
      <c r="G19" s="7">
        <v>15</v>
      </c>
      <c r="H19" s="8">
        <f t="shared" si="2"/>
        <v>281</v>
      </c>
      <c r="I19" s="7">
        <f t="shared" si="3"/>
        <v>486</v>
      </c>
    </row>
    <row r="20" spans="1:9" ht="15.75">
      <c r="A20" s="15" t="s">
        <v>68</v>
      </c>
      <c r="B20" s="7">
        <v>1141</v>
      </c>
      <c r="C20" s="7">
        <v>1254</v>
      </c>
      <c r="D20" s="7">
        <v>713</v>
      </c>
      <c r="E20" s="7">
        <v>606</v>
      </c>
      <c r="F20" s="7">
        <v>363</v>
      </c>
      <c r="G20" s="7">
        <v>337</v>
      </c>
      <c r="H20" s="8">
        <f t="shared" si="2"/>
        <v>4414</v>
      </c>
      <c r="I20" s="7">
        <f t="shared" si="3"/>
        <v>7021</v>
      </c>
    </row>
    <row r="21" spans="1:9" ht="15.75">
      <c r="A21" s="6" t="s">
        <v>47</v>
      </c>
      <c r="B21" s="7">
        <v>133</v>
      </c>
      <c r="C21" s="7">
        <v>137</v>
      </c>
      <c r="D21" s="7">
        <v>161</v>
      </c>
      <c r="E21" s="7">
        <v>156</v>
      </c>
      <c r="F21" s="7">
        <v>51</v>
      </c>
      <c r="G21" s="7">
        <v>38</v>
      </c>
      <c r="H21" s="8">
        <f>+B21+C21+D21+E21+F21+G21</f>
        <v>676</v>
      </c>
      <c r="I21" s="7">
        <f t="shared" si="3"/>
        <v>1239</v>
      </c>
    </row>
    <row r="22" spans="1:9" ht="15.75">
      <c r="A22" s="6" t="s">
        <v>10</v>
      </c>
      <c r="B22" s="7">
        <v>2116</v>
      </c>
      <c r="C22" s="7">
        <v>2205</v>
      </c>
      <c r="D22" s="7">
        <v>1998</v>
      </c>
      <c r="E22" s="7">
        <v>1512</v>
      </c>
      <c r="F22" s="7">
        <v>1298</v>
      </c>
      <c r="G22" s="7">
        <v>1197</v>
      </c>
      <c r="H22" s="8">
        <f t="shared" si="2"/>
        <v>10326</v>
      </c>
      <c r="I22" s="7">
        <f t="shared" si="3"/>
        <v>16285</v>
      </c>
    </row>
    <row r="23" spans="1:9" ht="15.75">
      <c r="A23" s="6" t="s">
        <v>23</v>
      </c>
      <c r="B23" s="14">
        <v>0</v>
      </c>
      <c r="C23" s="14"/>
      <c r="D23" s="14">
        <v>0</v>
      </c>
      <c r="E23" s="14">
        <v>546</v>
      </c>
      <c r="F23" s="7">
        <v>2168</v>
      </c>
      <c r="G23" s="7">
        <v>3900</v>
      </c>
      <c r="H23" s="6">
        <f t="shared" si="2"/>
        <v>6614</v>
      </c>
      <c r="I23" s="7">
        <f t="shared" si="3"/>
        <v>24613</v>
      </c>
    </row>
    <row r="24" spans="1:9" ht="15.75">
      <c r="A24" s="17" t="s">
        <v>7</v>
      </c>
      <c r="B24" s="18">
        <f aca="true" t="shared" si="4" ref="B24:H24">SUM(B16:B23)</f>
        <v>4628</v>
      </c>
      <c r="C24" s="18">
        <f t="shared" si="4"/>
        <v>4741</v>
      </c>
      <c r="D24" s="18">
        <f t="shared" si="4"/>
        <v>4620</v>
      </c>
      <c r="E24" s="18">
        <f t="shared" si="4"/>
        <v>3882</v>
      </c>
      <c r="F24" s="18">
        <f t="shared" si="4"/>
        <v>4566</v>
      </c>
      <c r="G24" s="18">
        <f t="shared" si="4"/>
        <v>6068</v>
      </c>
      <c r="H24" s="18">
        <f t="shared" si="4"/>
        <v>28505</v>
      </c>
      <c r="I24" s="18">
        <f t="shared" si="3"/>
        <v>59308</v>
      </c>
    </row>
  </sheetData>
  <sheetProtection/>
  <printOptions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2">
      <selection activeCell="G24" sqref="G24"/>
    </sheetView>
  </sheetViews>
  <sheetFormatPr defaultColWidth="9.140625" defaultRowHeight="12.75"/>
  <cols>
    <col min="1" max="1" width="39.00390625" style="0" customWidth="1"/>
    <col min="2" max="2" width="10.140625" style="0" customWidth="1"/>
    <col min="3" max="4" width="11.140625" style="0" customWidth="1"/>
    <col min="5" max="5" width="12.28125" style="0" customWidth="1"/>
    <col min="6" max="6" width="13.00390625" style="0" customWidth="1"/>
    <col min="7" max="7" width="14.140625" style="0" customWidth="1"/>
    <col min="8" max="8" width="11.8515625" style="0" customWidth="1"/>
  </cols>
  <sheetData>
    <row r="1" spans="1:9" ht="18.75">
      <c r="A1" s="2"/>
      <c r="B1" s="33" t="s">
        <v>77</v>
      </c>
      <c r="C1" s="2"/>
      <c r="D1" s="2"/>
      <c r="E1" s="2"/>
      <c r="F1" s="2"/>
      <c r="G1" s="2"/>
      <c r="H1" s="2"/>
      <c r="I1" s="2"/>
    </row>
    <row r="2" spans="1:9" ht="18.75">
      <c r="A2" s="2"/>
      <c r="B2" s="2"/>
      <c r="C2" s="3" t="s">
        <v>86</v>
      </c>
      <c r="D2" s="2"/>
      <c r="E2" s="2"/>
      <c r="F2" s="2"/>
      <c r="G2" s="2"/>
      <c r="H2" s="2"/>
      <c r="I2" s="2"/>
    </row>
    <row r="3" spans="1:9" ht="18.75">
      <c r="A3" s="10" t="s">
        <v>12</v>
      </c>
      <c r="B3" s="2"/>
      <c r="C3" s="3"/>
      <c r="D3" s="2"/>
      <c r="E3" s="2"/>
      <c r="F3" s="2"/>
      <c r="G3" s="2"/>
      <c r="H3" s="2"/>
      <c r="I3" s="2"/>
    </row>
    <row r="4" spans="1:9" ht="15.75">
      <c r="A4" s="2"/>
      <c r="B4" s="4" t="s">
        <v>33</v>
      </c>
      <c r="C4" s="4" t="s">
        <v>38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7</v>
      </c>
      <c r="I4" s="5"/>
    </row>
    <row r="5" spans="1:9" ht="15.75">
      <c r="A5" s="6" t="s">
        <v>79</v>
      </c>
      <c r="B5" s="7">
        <v>348</v>
      </c>
      <c r="C5" s="7">
        <v>329</v>
      </c>
      <c r="D5" s="7">
        <v>323</v>
      </c>
      <c r="E5" s="7">
        <v>461</v>
      </c>
      <c r="F5" s="7">
        <v>685</v>
      </c>
      <c r="G5" s="7">
        <v>663</v>
      </c>
      <c r="H5" s="8">
        <f>+B5+C5+D5+E5+F5+G5</f>
        <v>2809</v>
      </c>
      <c r="I5" s="9"/>
    </row>
    <row r="6" spans="1:9" ht="15.75">
      <c r="A6" s="6" t="s">
        <v>80</v>
      </c>
      <c r="B6" s="7">
        <v>353</v>
      </c>
      <c r="C6" s="7">
        <v>39</v>
      </c>
      <c r="D6" s="7">
        <v>77</v>
      </c>
      <c r="E6" s="7">
        <v>200</v>
      </c>
      <c r="F6" s="7">
        <v>337</v>
      </c>
      <c r="G6" s="7">
        <v>200</v>
      </c>
      <c r="H6" s="8">
        <f aca="true" t="shared" si="0" ref="H6:H12">+B6+C6+D6+E6+F6+G6</f>
        <v>1206</v>
      </c>
      <c r="I6" s="9"/>
    </row>
    <row r="7" spans="1:9" ht="15.75">
      <c r="A7" s="21" t="s">
        <v>78</v>
      </c>
      <c r="B7" s="7">
        <v>47</v>
      </c>
      <c r="C7" s="7">
        <v>66</v>
      </c>
      <c r="D7" s="7">
        <v>113</v>
      </c>
      <c r="E7" s="7">
        <v>138</v>
      </c>
      <c r="F7" s="7">
        <v>1017</v>
      </c>
      <c r="G7" s="7">
        <v>268</v>
      </c>
      <c r="H7" s="8">
        <f t="shared" si="0"/>
        <v>1649</v>
      </c>
      <c r="I7" s="9"/>
    </row>
    <row r="8" spans="1:9" ht="31.5">
      <c r="A8" s="20" t="s">
        <v>82</v>
      </c>
      <c r="B8" s="7">
        <v>9</v>
      </c>
      <c r="C8" s="7">
        <v>1</v>
      </c>
      <c r="D8" s="7">
        <v>29</v>
      </c>
      <c r="E8" s="7">
        <v>49</v>
      </c>
      <c r="F8" s="7">
        <v>214</v>
      </c>
      <c r="G8" s="7">
        <v>58</v>
      </c>
      <c r="H8" s="8">
        <f t="shared" si="0"/>
        <v>360</v>
      </c>
      <c r="I8" s="9"/>
    </row>
    <row r="9" spans="1:9" ht="15.75">
      <c r="A9" s="15" t="s">
        <v>68</v>
      </c>
      <c r="B9" s="7">
        <v>244</v>
      </c>
      <c r="C9" s="7">
        <v>213</v>
      </c>
      <c r="D9" s="7">
        <v>418</v>
      </c>
      <c r="E9" s="7">
        <v>703</v>
      </c>
      <c r="F9" s="7">
        <v>210</v>
      </c>
      <c r="G9" s="7">
        <v>1156</v>
      </c>
      <c r="H9" s="8">
        <f t="shared" si="0"/>
        <v>2944</v>
      </c>
      <c r="I9" s="9"/>
    </row>
    <row r="10" spans="1:9" ht="15.75">
      <c r="A10" s="6" t="s">
        <v>47</v>
      </c>
      <c r="B10" s="7">
        <v>25</v>
      </c>
      <c r="C10" s="7">
        <v>48</v>
      </c>
      <c r="D10" s="7">
        <v>96</v>
      </c>
      <c r="E10" s="7">
        <v>128</v>
      </c>
      <c r="F10" s="7">
        <v>57</v>
      </c>
      <c r="G10" s="7">
        <v>249</v>
      </c>
      <c r="H10" s="8">
        <f t="shared" si="0"/>
        <v>603</v>
      </c>
      <c r="I10" s="9"/>
    </row>
    <row r="11" spans="1:9" ht="15.75">
      <c r="A11" s="6" t="s">
        <v>10</v>
      </c>
      <c r="B11" s="7">
        <v>763</v>
      </c>
      <c r="C11" s="7">
        <v>863</v>
      </c>
      <c r="D11" s="36">
        <v>1273</v>
      </c>
      <c r="E11" s="39">
        <v>7761</v>
      </c>
      <c r="F11" s="37">
        <v>2689</v>
      </c>
      <c r="G11" s="39">
        <v>2452</v>
      </c>
      <c r="H11" s="8">
        <f t="shared" si="0"/>
        <v>15801</v>
      </c>
      <c r="I11" s="9"/>
    </row>
    <row r="12" spans="1:9" ht="15.75">
      <c r="A12" s="6" t="s">
        <v>23</v>
      </c>
      <c r="B12" s="7">
        <v>1624</v>
      </c>
      <c r="C12" s="7">
        <v>3193</v>
      </c>
      <c r="D12" s="7">
        <v>3617</v>
      </c>
      <c r="E12" s="38"/>
      <c r="F12" s="7">
        <v>1902</v>
      </c>
      <c r="G12" s="38"/>
      <c r="H12" s="8">
        <f t="shared" si="0"/>
        <v>10336</v>
      </c>
      <c r="I12" s="2"/>
    </row>
    <row r="13" spans="1:9" ht="15.75">
      <c r="A13" s="17" t="s">
        <v>7</v>
      </c>
      <c r="B13" s="18">
        <f aca="true" t="shared" si="1" ref="B13:H13">SUM(B5:B12)</f>
        <v>3413</v>
      </c>
      <c r="C13" s="18">
        <f t="shared" si="1"/>
        <v>4752</v>
      </c>
      <c r="D13" s="18">
        <f t="shared" si="1"/>
        <v>5946</v>
      </c>
      <c r="E13" s="18">
        <f t="shared" si="1"/>
        <v>9440</v>
      </c>
      <c r="F13" s="18">
        <f t="shared" si="1"/>
        <v>7111</v>
      </c>
      <c r="G13" s="18">
        <f t="shared" si="1"/>
        <v>5046</v>
      </c>
      <c r="H13" s="18">
        <f t="shared" si="1"/>
        <v>35708</v>
      </c>
      <c r="I13" s="2"/>
    </row>
    <row r="14" spans="1:9" ht="18.75">
      <c r="A14" s="10" t="s">
        <v>17</v>
      </c>
      <c r="B14" s="2"/>
      <c r="C14" s="3"/>
      <c r="D14" s="2"/>
      <c r="E14" s="2"/>
      <c r="F14" s="2"/>
      <c r="G14" s="2"/>
      <c r="H14" s="2"/>
      <c r="I14" s="2"/>
    </row>
    <row r="15" spans="1:9" ht="15.75">
      <c r="A15" s="2"/>
      <c r="B15" s="4" t="s">
        <v>18</v>
      </c>
      <c r="C15" s="4" t="s">
        <v>19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34" t="s">
        <v>71</v>
      </c>
    </row>
    <row r="16" spans="1:9" ht="15.75">
      <c r="A16" s="6" t="s">
        <v>79</v>
      </c>
      <c r="B16" s="7">
        <v>803</v>
      </c>
      <c r="C16" s="7">
        <v>1038</v>
      </c>
      <c r="D16" s="7">
        <v>892</v>
      </c>
      <c r="E16" s="7">
        <v>1116</v>
      </c>
      <c r="F16" s="7">
        <v>748</v>
      </c>
      <c r="G16" s="7">
        <v>387</v>
      </c>
      <c r="H16" s="8">
        <f>B16+C16+D16+E16+F16+G16</f>
        <v>4984</v>
      </c>
      <c r="I16" s="7">
        <f aca="true" t="shared" si="2" ref="I16:I24">SUM(H5+H16)</f>
        <v>7793</v>
      </c>
    </row>
    <row r="17" spans="1:9" ht="15.75">
      <c r="A17" s="6" t="s">
        <v>80</v>
      </c>
      <c r="B17" s="7">
        <v>110</v>
      </c>
      <c r="C17" s="7">
        <v>129</v>
      </c>
      <c r="D17" s="7">
        <v>391</v>
      </c>
      <c r="E17" s="7">
        <v>256</v>
      </c>
      <c r="F17" s="7">
        <v>142</v>
      </c>
      <c r="G17" s="7">
        <v>52</v>
      </c>
      <c r="H17" s="8">
        <f aca="true" t="shared" si="3" ref="H17:H23">B17+C17+D17+E17+F17+G17</f>
        <v>1080</v>
      </c>
      <c r="I17" s="7">
        <f t="shared" si="2"/>
        <v>2286</v>
      </c>
    </row>
    <row r="18" spans="1:9" ht="15.75">
      <c r="A18" s="21" t="s">
        <v>78</v>
      </c>
      <c r="B18" s="7">
        <v>466</v>
      </c>
      <c r="C18" s="7">
        <v>436</v>
      </c>
      <c r="D18" s="7">
        <v>285</v>
      </c>
      <c r="E18" s="7">
        <v>300</v>
      </c>
      <c r="F18" s="7">
        <v>133</v>
      </c>
      <c r="G18" s="7">
        <v>83</v>
      </c>
      <c r="H18" s="8">
        <f t="shared" si="3"/>
        <v>1703</v>
      </c>
      <c r="I18" s="7">
        <f t="shared" si="2"/>
        <v>3352</v>
      </c>
    </row>
    <row r="19" spans="1:9" ht="31.5">
      <c r="A19" s="20" t="s">
        <v>81</v>
      </c>
      <c r="B19" s="7">
        <v>45</v>
      </c>
      <c r="C19" s="7">
        <v>39</v>
      </c>
      <c r="D19" s="7">
        <v>61</v>
      </c>
      <c r="E19" s="7">
        <v>54</v>
      </c>
      <c r="F19" s="7">
        <v>13</v>
      </c>
      <c r="G19" s="7">
        <v>22</v>
      </c>
      <c r="H19" s="8">
        <f t="shared" si="3"/>
        <v>234</v>
      </c>
      <c r="I19" s="7">
        <f t="shared" si="2"/>
        <v>594</v>
      </c>
    </row>
    <row r="20" spans="1:9" ht="15.75">
      <c r="A20" s="15" t="s">
        <v>68</v>
      </c>
      <c r="B20" s="7">
        <v>1699</v>
      </c>
      <c r="C20" s="7">
        <v>1892</v>
      </c>
      <c r="D20" s="7">
        <v>1168</v>
      </c>
      <c r="E20" s="7">
        <v>904</v>
      </c>
      <c r="F20" s="7">
        <v>467</v>
      </c>
      <c r="G20" s="7">
        <v>475</v>
      </c>
      <c r="H20" s="8">
        <f t="shared" si="3"/>
        <v>6605</v>
      </c>
      <c r="I20" s="7">
        <f t="shared" si="2"/>
        <v>9549</v>
      </c>
    </row>
    <row r="21" spans="1:9" ht="15.75">
      <c r="A21" s="6" t="s">
        <v>47</v>
      </c>
      <c r="B21" s="7">
        <v>162</v>
      </c>
      <c r="C21" s="7">
        <v>182</v>
      </c>
      <c r="D21" s="7">
        <v>150</v>
      </c>
      <c r="E21" s="7">
        <v>169</v>
      </c>
      <c r="F21" s="7">
        <v>76</v>
      </c>
      <c r="G21" s="7">
        <v>57</v>
      </c>
      <c r="H21" s="8">
        <f t="shared" si="3"/>
        <v>796</v>
      </c>
      <c r="I21" s="7">
        <f t="shared" si="2"/>
        <v>1399</v>
      </c>
    </row>
    <row r="22" spans="1:9" ht="15.75">
      <c r="A22" s="6" t="s">
        <v>10</v>
      </c>
      <c r="B22" s="7">
        <v>2912</v>
      </c>
      <c r="C22" s="7">
        <v>3892</v>
      </c>
      <c r="D22" s="7">
        <v>3050</v>
      </c>
      <c r="E22" s="7">
        <v>3175</v>
      </c>
      <c r="F22" s="7">
        <v>3490</v>
      </c>
      <c r="G22" s="7">
        <v>6498</v>
      </c>
      <c r="H22" s="8">
        <f t="shared" si="3"/>
        <v>23017</v>
      </c>
      <c r="I22" s="7">
        <f t="shared" si="2"/>
        <v>38818</v>
      </c>
    </row>
    <row r="23" spans="1:9" ht="15.75">
      <c r="A23" s="6" t="s">
        <v>23</v>
      </c>
      <c r="B23" s="14"/>
      <c r="C23" s="14"/>
      <c r="D23" s="14"/>
      <c r="E23" s="14">
        <v>640</v>
      </c>
      <c r="F23" s="7">
        <v>1791</v>
      </c>
      <c r="G23" s="7">
        <v>4907</v>
      </c>
      <c r="H23" s="8">
        <f t="shared" si="3"/>
        <v>7338</v>
      </c>
      <c r="I23" s="7">
        <f t="shared" si="2"/>
        <v>17674</v>
      </c>
    </row>
    <row r="24" spans="1:9" ht="15.75">
      <c r="A24" s="17" t="s">
        <v>7</v>
      </c>
      <c r="B24" s="18">
        <f aca="true" t="shared" si="4" ref="B24:H24">SUM(B16:B23)</f>
        <v>6197</v>
      </c>
      <c r="C24" s="18">
        <f t="shared" si="4"/>
        <v>7608</v>
      </c>
      <c r="D24" s="18">
        <f t="shared" si="4"/>
        <v>5997</v>
      </c>
      <c r="E24" s="18">
        <f t="shared" si="4"/>
        <v>6614</v>
      </c>
      <c r="F24" s="18">
        <f t="shared" si="4"/>
        <v>6860</v>
      </c>
      <c r="G24" s="18">
        <f t="shared" si="4"/>
        <v>12481</v>
      </c>
      <c r="H24" s="18">
        <f t="shared" si="4"/>
        <v>45757</v>
      </c>
      <c r="I24" s="18">
        <f t="shared" si="2"/>
        <v>81465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E1">
      <selection activeCell="H23" sqref="H23"/>
    </sheetView>
  </sheetViews>
  <sheetFormatPr defaultColWidth="9.140625" defaultRowHeight="12.75"/>
  <cols>
    <col min="1" max="1" width="39.00390625" style="0" customWidth="1"/>
    <col min="2" max="2" width="10.140625" style="0" customWidth="1"/>
    <col min="3" max="4" width="11.140625" style="0" customWidth="1"/>
    <col min="5" max="5" width="12.28125" style="0" customWidth="1"/>
    <col min="6" max="6" width="13.00390625" style="0" customWidth="1"/>
    <col min="7" max="7" width="14.140625" style="0" customWidth="1"/>
    <col min="8" max="8" width="11.8515625" style="0" customWidth="1"/>
    <col min="9" max="9" width="9.8515625" style="0" bestFit="1" customWidth="1"/>
  </cols>
  <sheetData>
    <row r="1" spans="1:9" ht="18.75">
      <c r="A1" s="2"/>
      <c r="B1" s="33" t="s">
        <v>77</v>
      </c>
      <c r="C1" s="2"/>
      <c r="D1" s="2"/>
      <c r="E1" s="2"/>
      <c r="F1" s="2"/>
      <c r="G1" s="2"/>
      <c r="H1" s="2"/>
      <c r="I1" s="2"/>
    </row>
    <row r="2" spans="1:9" ht="18.75">
      <c r="A2" s="2"/>
      <c r="B2" s="2"/>
      <c r="C2" s="3" t="s">
        <v>87</v>
      </c>
      <c r="D2" s="2"/>
      <c r="E2" s="2"/>
      <c r="F2" s="2"/>
      <c r="G2" s="2"/>
      <c r="H2" s="2"/>
      <c r="I2" s="2"/>
    </row>
    <row r="3" spans="1:9" ht="18.75">
      <c r="A3" s="10" t="s">
        <v>12</v>
      </c>
      <c r="B3" s="2"/>
      <c r="C3" s="3"/>
      <c r="D3" s="2"/>
      <c r="E3" s="2"/>
      <c r="F3" s="2"/>
      <c r="G3" s="2"/>
      <c r="H3" s="2"/>
      <c r="I3" s="2"/>
    </row>
    <row r="4" spans="1:9" ht="15.75">
      <c r="A4" s="2"/>
      <c r="B4" s="4" t="s">
        <v>33</v>
      </c>
      <c r="C4" s="4" t="s">
        <v>38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7</v>
      </c>
      <c r="I4" s="5"/>
    </row>
    <row r="5" spans="1:9" ht="15.75">
      <c r="A5" s="6" t="s">
        <v>79</v>
      </c>
      <c r="B5" s="7">
        <v>362</v>
      </c>
      <c r="C5" s="7">
        <v>221</v>
      </c>
      <c r="D5" s="7">
        <v>349</v>
      </c>
      <c r="E5" s="7">
        <v>753</v>
      </c>
      <c r="F5" s="7">
        <v>898</v>
      </c>
      <c r="G5" s="7">
        <v>935</v>
      </c>
      <c r="H5" s="8">
        <f>+B5+C5+D5+E5+F5+G5</f>
        <v>3518</v>
      </c>
      <c r="I5" s="9"/>
    </row>
    <row r="6" spans="1:9" ht="15.75">
      <c r="A6" s="6" t="s">
        <v>80</v>
      </c>
      <c r="B6" s="7">
        <v>81</v>
      </c>
      <c r="C6" s="7">
        <v>92</v>
      </c>
      <c r="D6" s="7">
        <v>92</v>
      </c>
      <c r="E6" s="7">
        <v>231</v>
      </c>
      <c r="F6" s="7">
        <v>439</v>
      </c>
      <c r="G6" s="7">
        <v>350</v>
      </c>
      <c r="H6" s="8">
        <f aca="true" t="shared" si="0" ref="H6:H12">+B6+C6+D6+E6+F6+G6</f>
        <v>1285</v>
      </c>
      <c r="I6" s="9"/>
    </row>
    <row r="7" spans="1:9" ht="15.75">
      <c r="A7" s="21" t="s">
        <v>78</v>
      </c>
      <c r="B7" s="7">
        <v>68</v>
      </c>
      <c r="C7" s="7">
        <v>105</v>
      </c>
      <c r="D7" s="7">
        <v>121</v>
      </c>
      <c r="E7" s="7">
        <v>339</v>
      </c>
      <c r="F7" s="7">
        <v>360</v>
      </c>
      <c r="G7" s="7">
        <v>368</v>
      </c>
      <c r="H7" s="8">
        <f t="shared" si="0"/>
        <v>1361</v>
      </c>
      <c r="I7" s="9"/>
    </row>
    <row r="8" spans="1:9" ht="31.5">
      <c r="A8" s="20" t="s">
        <v>82</v>
      </c>
      <c r="B8" s="7">
        <v>9</v>
      </c>
      <c r="C8" s="7">
        <v>11</v>
      </c>
      <c r="D8" s="7">
        <v>29</v>
      </c>
      <c r="E8" s="7">
        <v>119</v>
      </c>
      <c r="F8" s="7">
        <v>142</v>
      </c>
      <c r="G8" s="7">
        <v>54</v>
      </c>
      <c r="H8" s="8">
        <f t="shared" si="0"/>
        <v>364</v>
      </c>
      <c r="I8" s="9"/>
    </row>
    <row r="9" spans="1:9" ht="15.75">
      <c r="A9" s="15" t="s">
        <v>68</v>
      </c>
      <c r="B9" s="7">
        <v>297</v>
      </c>
      <c r="C9" s="7">
        <v>247</v>
      </c>
      <c r="D9" s="7">
        <v>325</v>
      </c>
      <c r="E9" s="7">
        <v>951</v>
      </c>
      <c r="F9" s="7">
        <v>1023</v>
      </c>
      <c r="G9" s="7">
        <v>1148</v>
      </c>
      <c r="H9" s="8">
        <f t="shared" si="0"/>
        <v>3991</v>
      </c>
      <c r="I9" s="9"/>
    </row>
    <row r="10" spans="1:9" ht="15.75">
      <c r="A10" s="6" t="s">
        <v>47</v>
      </c>
      <c r="B10" s="7">
        <v>103</v>
      </c>
      <c r="C10" s="7">
        <v>17</v>
      </c>
      <c r="D10" s="7">
        <v>29</v>
      </c>
      <c r="E10" s="7">
        <v>158</v>
      </c>
      <c r="F10" s="7">
        <v>217</v>
      </c>
      <c r="G10" s="7">
        <v>161</v>
      </c>
      <c r="H10" s="8">
        <f t="shared" si="0"/>
        <v>685</v>
      </c>
      <c r="I10" s="9"/>
    </row>
    <row r="11" spans="1:9" ht="15.75">
      <c r="A11" s="6" t="s">
        <v>10</v>
      </c>
      <c r="B11" s="7">
        <v>2681</v>
      </c>
      <c r="C11" s="7">
        <v>4138</v>
      </c>
      <c r="D11" s="36">
        <v>4601</v>
      </c>
      <c r="E11" s="7">
        <v>6510</v>
      </c>
      <c r="F11" s="37">
        <v>5659</v>
      </c>
      <c r="G11" s="7">
        <v>2608</v>
      </c>
      <c r="H11" s="8">
        <f t="shared" si="0"/>
        <v>26197</v>
      </c>
      <c r="I11" s="9"/>
    </row>
    <row r="12" spans="1:9" ht="15.75">
      <c r="A12" s="6" t="s">
        <v>23</v>
      </c>
      <c r="B12" s="7">
        <v>1547</v>
      </c>
      <c r="C12" s="7">
        <v>3035</v>
      </c>
      <c r="D12" s="7">
        <v>3168</v>
      </c>
      <c r="E12" s="38">
        <v>4392</v>
      </c>
      <c r="F12" s="7">
        <v>2245</v>
      </c>
      <c r="G12" s="38">
        <v>468</v>
      </c>
      <c r="H12" s="8">
        <f t="shared" si="0"/>
        <v>14855</v>
      </c>
      <c r="I12" s="2"/>
    </row>
    <row r="13" spans="1:9" ht="15.75">
      <c r="A13" s="17" t="s">
        <v>7</v>
      </c>
      <c r="B13" s="18">
        <f aca="true" t="shared" si="1" ref="B13:H13">SUM(B5:B12)</f>
        <v>5148</v>
      </c>
      <c r="C13" s="18">
        <f t="shared" si="1"/>
        <v>7866</v>
      </c>
      <c r="D13" s="18">
        <f t="shared" si="1"/>
        <v>8714</v>
      </c>
      <c r="E13" s="18">
        <f t="shared" si="1"/>
        <v>13453</v>
      </c>
      <c r="F13" s="18">
        <f t="shared" si="1"/>
        <v>10983</v>
      </c>
      <c r="G13" s="18">
        <f t="shared" si="1"/>
        <v>6092</v>
      </c>
      <c r="H13" s="18">
        <f t="shared" si="1"/>
        <v>52256</v>
      </c>
      <c r="I13" s="2"/>
    </row>
    <row r="14" spans="1:9" ht="18.75">
      <c r="A14" s="10" t="s">
        <v>17</v>
      </c>
      <c r="B14" s="2"/>
      <c r="C14" s="3"/>
      <c r="D14" s="2"/>
      <c r="E14" s="2"/>
      <c r="F14" s="2"/>
      <c r="G14" s="2"/>
      <c r="H14" s="2"/>
      <c r="I14" s="2"/>
    </row>
    <row r="15" spans="1:9" ht="15.75">
      <c r="A15" s="2"/>
      <c r="B15" s="4" t="s">
        <v>18</v>
      </c>
      <c r="C15" s="4" t="s">
        <v>19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34" t="s">
        <v>71</v>
      </c>
    </row>
    <row r="16" spans="1:9" ht="15.75">
      <c r="A16" s="6" t="s">
        <v>79</v>
      </c>
      <c r="B16" s="7">
        <v>1203</v>
      </c>
      <c r="C16" s="7">
        <v>1284</v>
      </c>
      <c r="D16" s="7">
        <v>1507</v>
      </c>
      <c r="E16" s="7">
        <v>1416</v>
      </c>
      <c r="F16" s="7">
        <v>628</v>
      </c>
      <c r="G16" s="7">
        <v>265</v>
      </c>
      <c r="H16" s="8">
        <f>B16+C16+D16+E16+F16+G16</f>
        <v>6303</v>
      </c>
      <c r="I16" s="7">
        <f aca="true" t="shared" si="2" ref="I16:I24">SUM(H5+H16)</f>
        <v>9821</v>
      </c>
    </row>
    <row r="17" spans="1:9" ht="15.75">
      <c r="A17" s="6" t="s">
        <v>80</v>
      </c>
      <c r="B17" s="7">
        <v>182</v>
      </c>
      <c r="C17" s="7">
        <v>136</v>
      </c>
      <c r="D17" s="7">
        <v>350</v>
      </c>
      <c r="E17" s="7">
        <v>314</v>
      </c>
      <c r="F17" s="7">
        <v>153</v>
      </c>
      <c r="G17" s="7">
        <v>55</v>
      </c>
      <c r="H17" s="8">
        <f aca="true" t="shared" si="3" ref="H17:H23">B17+C17+D17+E17+F17+G17</f>
        <v>1190</v>
      </c>
      <c r="I17" s="7">
        <f t="shared" si="2"/>
        <v>2475</v>
      </c>
    </row>
    <row r="18" spans="1:9" ht="15.75">
      <c r="A18" s="21" t="s">
        <v>78</v>
      </c>
      <c r="B18" s="7">
        <v>477</v>
      </c>
      <c r="C18" s="7">
        <v>472</v>
      </c>
      <c r="D18" s="7">
        <v>430</v>
      </c>
      <c r="E18" s="7">
        <v>413</v>
      </c>
      <c r="F18" s="7">
        <v>196</v>
      </c>
      <c r="G18" s="7">
        <v>115</v>
      </c>
      <c r="H18" s="8">
        <f t="shared" si="3"/>
        <v>2103</v>
      </c>
      <c r="I18" s="7">
        <f t="shared" si="2"/>
        <v>3464</v>
      </c>
    </row>
    <row r="19" spans="1:9" ht="31.5">
      <c r="A19" s="20" t="s">
        <v>81</v>
      </c>
      <c r="B19" s="7">
        <v>80</v>
      </c>
      <c r="C19" s="7">
        <v>180</v>
      </c>
      <c r="D19" s="7">
        <v>127</v>
      </c>
      <c r="E19" s="7">
        <v>41</v>
      </c>
      <c r="F19" s="7">
        <v>24</v>
      </c>
      <c r="G19" s="7">
        <v>21</v>
      </c>
      <c r="H19" s="8">
        <f t="shared" si="3"/>
        <v>473</v>
      </c>
      <c r="I19" s="7">
        <f t="shared" si="2"/>
        <v>837</v>
      </c>
    </row>
    <row r="20" spans="1:9" ht="15.75">
      <c r="A20" s="15" t="s">
        <v>68</v>
      </c>
      <c r="B20" s="7">
        <v>1756</v>
      </c>
      <c r="C20" s="7">
        <v>2165</v>
      </c>
      <c r="D20" s="7">
        <v>1449</v>
      </c>
      <c r="E20" s="7">
        <v>1447</v>
      </c>
      <c r="F20" s="7">
        <v>490</v>
      </c>
      <c r="G20" s="7">
        <v>500</v>
      </c>
      <c r="H20" s="8">
        <f t="shared" si="3"/>
        <v>7807</v>
      </c>
      <c r="I20" s="7">
        <f t="shared" si="2"/>
        <v>11798</v>
      </c>
    </row>
    <row r="21" spans="1:9" ht="15.75">
      <c r="A21" s="6" t="s">
        <v>47</v>
      </c>
      <c r="B21" s="7">
        <v>181</v>
      </c>
      <c r="C21" s="7">
        <v>143</v>
      </c>
      <c r="D21" s="7">
        <v>200</v>
      </c>
      <c r="E21" s="7">
        <v>219</v>
      </c>
      <c r="F21" s="7">
        <v>33</v>
      </c>
      <c r="G21" s="7">
        <v>35</v>
      </c>
      <c r="H21" s="8">
        <f t="shared" si="3"/>
        <v>811</v>
      </c>
      <c r="I21" s="7">
        <f t="shared" si="2"/>
        <v>1496</v>
      </c>
    </row>
    <row r="22" spans="1:9" ht="15.75">
      <c r="A22" s="6" t="s">
        <v>10</v>
      </c>
      <c r="B22" s="7">
        <v>3154</v>
      </c>
      <c r="C22" s="7">
        <v>2024</v>
      </c>
      <c r="D22" s="7">
        <v>3225</v>
      </c>
      <c r="E22" s="7">
        <v>3565</v>
      </c>
      <c r="F22" s="7">
        <v>4344</v>
      </c>
      <c r="G22" s="7">
        <v>6489</v>
      </c>
      <c r="H22" s="8">
        <f t="shared" si="3"/>
        <v>22801</v>
      </c>
      <c r="I22" s="7">
        <f t="shared" si="2"/>
        <v>48998</v>
      </c>
    </row>
    <row r="23" spans="1:9" ht="15.75">
      <c r="A23" s="6" t="s">
        <v>23</v>
      </c>
      <c r="B23" s="14">
        <v>0</v>
      </c>
      <c r="C23" s="14"/>
      <c r="D23" s="14"/>
      <c r="E23" s="14">
        <v>969</v>
      </c>
      <c r="F23" s="7">
        <v>2455</v>
      </c>
      <c r="G23" s="7">
        <v>5043</v>
      </c>
      <c r="H23" s="8">
        <f t="shared" si="3"/>
        <v>8467</v>
      </c>
      <c r="I23" s="7">
        <f t="shared" si="2"/>
        <v>23322</v>
      </c>
    </row>
    <row r="24" spans="1:9" ht="15.75">
      <c r="A24" s="17" t="s">
        <v>7</v>
      </c>
      <c r="B24" s="18">
        <f aca="true" t="shared" si="4" ref="B24:G24">SUM(B16:B23)</f>
        <v>7033</v>
      </c>
      <c r="C24" s="18">
        <f>SUM(C16:C23)</f>
        <v>6404</v>
      </c>
      <c r="D24" s="18">
        <f>SUM(D16:D23)</f>
        <v>7288</v>
      </c>
      <c r="E24" s="18">
        <f t="shared" si="4"/>
        <v>8384</v>
      </c>
      <c r="F24" s="18">
        <f t="shared" si="4"/>
        <v>8323</v>
      </c>
      <c r="G24" s="18">
        <f t="shared" si="4"/>
        <v>12523</v>
      </c>
      <c r="H24" s="18">
        <f>SUM(H16:H23)</f>
        <v>49955</v>
      </c>
      <c r="I24" s="18">
        <f t="shared" si="2"/>
        <v>102211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24"/>
    </sheetView>
  </sheetViews>
  <sheetFormatPr defaultColWidth="9.140625" defaultRowHeight="12.75"/>
  <cols>
    <col min="1" max="1" width="39.00390625" style="0" customWidth="1"/>
    <col min="2" max="2" width="10.140625" style="0" customWidth="1"/>
    <col min="3" max="4" width="11.140625" style="0" customWidth="1"/>
    <col min="5" max="5" width="12.28125" style="0" customWidth="1"/>
    <col min="6" max="6" width="13.00390625" style="0" customWidth="1"/>
    <col min="7" max="7" width="14.140625" style="0" customWidth="1"/>
    <col min="8" max="8" width="11.8515625" style="0" customWidth="1"/>
    <col min="9" max="9" width="9.8515625" style="0" bestFit="1" customWidth="1"/>
  </cols>
  <sheetData>
    <row r="1" spans="1:9" ht="18.75">
      <c r="A1" s="2"/>
      <c r="B1" s="33" t="s">
        <v>77</v>
      </c>
      <c r="C1" s="2"/>
      <c r="D1" s="2"/>
      <c r="E1" s="2"/>
      <c r="F1" s="2"/>
      <c r="G1" s="2"/>
      <c r="H1" s="2"/>
      <c r="I1" s="2"/>
    </row>
    <row r="2" spans="1:9" ht="18.75">
      <c r="A2" s="2"/>
      <c r="B2" s="2"/>
      <c r="C2" s="3" t="s">
        <v>88</v>
      </c>
      <c r="D2" s="2"/>
      <c r="E2" s="2"/>
      <c r="F2" s="2"/>
      <c r="G2" s="2"/>
      <c r="H2" s="2"/>
      <c r="I2" s="2"/>
    </row>
    <row r="3" spans="1:9" ht="18.75">
      <c r="A3" s="10" t="s">
        <v>12</v>
      </c>
      <c r="B3" s="2"/>
      <c r="C3" s="3"/>
      <c r="D3" s="2"/>
      <c r="E3" s="2"/>
      <c r="F3" s="2"/>
      <c r="G3" s="2"/>
      <c r="H3" s="2"/>
      <c r="I3" s="2"/>
    </row>
    <row r="4" spans="1:9" ht="15.75">
      <c r="A4" s="2"/>
      <c r="B4" s="4" t="s">
        <v>33</v>
      </c>
      <c r="C4" s="4" t="s">
        <v>38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7</v>
      </c>
      <c r="I4" s="5"/>
    </row>
    <row r="5" spans="1:9" ht="15.75">
      <c r="A5" s="6" t="s">
        <v>79</v>
      </c>
      <c r="B5" s="7">
        <v>279</v>
      </c>
      <c r="C5" s="7">
        <v>297</v>
      </c>
      <c r="D5" s="7">
        <v>702</v>
      </c>
      <c r="E5" s="7">
        <v>1289</v>
      </c>
      <c r="F5" s="7">
        <v>1198</v>
      </c>
      <c r="G5" s="7">
        <v>1224</v>
      </c>
      <c r="H5" s="8">
        <f>+B5+C5+D5+E5+F5+G5</f>
        <v>4989</v>
      </c>
      <c r="I5" s="9"/>
    </row>
    <row r="6" spans="1:9" ht="15.75">
      <c r="A6" s="6" t="s">
        <v>80</v>
      </c>
      <c r="B6" s="7">
        <v>29</v>
      </c>
      <c r="C6" s="7">
        <v>48</v>
      </c>
      <c r="D6" s="7">
        <v>97</v>
      </c>
      <c r="E6" s="7">
        <v>319</v>
      </c>
      <c r="F6" s="7">
        <v>575</v>
      </c>
      <c r="G6" s="7">
        <v>357</v>
      </c>
      <c r="H6" s="8">
        <f aca="true" t="shared" si="0" ref="H6:H12">+B6+C6+D6+E6+F6+G6</f>
        <v>1425</v>
      </c>
      <c r="I6" s="9"/>
    </row>
    <row r="7" spans="1:9" ht="15.75">
      <c r="A7" s="21" t="s">
        <v>78</v>
      </c>
      <c r="B7" s="7">
        <v>107</v>
      </c>
      <c r="C7" s="7">
        <v>128</v>
      </c>
      <c r="D7" s="7">
        <v>139</v>
      </c>
      <c r="E7" s="7">
        <v>218</v>
      </c>
      <c r="F7" s="7">
        <v>255</v>
      </c>
      <c r="G7" s="7">
        <v>219</v>
      </c>
      <c r="H7" s="8">
        <f t="shared" si="0"/>
        <v>1066</v>
      </c>
      <c r="I7" s="9"/>
    </row>
    <row r="8" spans="1:9" ht="31.5">
      <c r="A8" s="20" t="s">
        <v>82</v>
      </c>
      <c r="B8" s="7">
        <v>9</v>
      </c>
      <c r="C8" s="7">
        <v>14</v>
      </c>
      <c r="D8" s="7">
        <v>23</v>
      </c>
      <c r="E8" s="7">
        <v>84</v>
      </c>
      <c r="F8" s="7">
        <v>97</v>
      </c>
      <c r="G8" s="7">
        <v>53</v>
      </c>
      <c r="H8" s="8">
        <f t="shared" si="0"/>
        <v>280</v>
      </c>
      <c r="I8" s="9"/>
    </row>
    <row r="9" spans="1:9" ht="15.75">
      <c r="A9" s="15" t="s">
        <v>68</v>
      </c>
      <c r="B9" s="7">
        <v>368</v>
      </c>
      <c r="C9" s="7">
        <v>316</v>
      </c>
      <c r="D9" s="7">
        <v>487</v>
      </c>
      <c r="E9" s="7">
        <v>881</v>
      </c>
      <c r="F9" s="7">
        <v>1139</v>
      </c>
      <c r="G9" s="7">
        <v>1236</v>
      </c>
      <c r="H9" s="8">
        <f t="shared" si="0"/>
        <v>4427</v>
      </c>
      <c r="I9" s="9"/>
    </row>
    <row r="10" spans="1:9" ht="15.75">
      <c r="A10" s="6" t="s">
        <v>47</v>
      </c>
      <c r="B10" s="7">
        <v>48</v>
      </c>
      <c r="C10" s="7">
        <v>37</v>
      </c>
      <c r="D10" s="7">
        <v>97</v>
      </c>
      <c r="E10" s="7">
        <v>166</v>
      </c>
      <c r="F10" s="7">
        <v>364</v>
      </c>
      <c r="G10" s="7">
        <v>254</v>
      </c>
      <c r="H10" s="8">
        <f t="shared" si="0"/>
        <v>966</v>
      </c>
      <c r="I10" s="9"/>
    </row>
    <row r="11" spans="1:9" ht="15.75">
      <c r="A11" s="6" t="s">
        <v>10</v>
      </c>
      <c r="B11" s="7">
        <v>2107</v>
      </c>
      <c r="C11" s="7">
        <v>5054</v>
      </c>
      <c r="D11" s="36">
        <v>8139</v>
      </c>
      <c r="E11" s="7">
        <v>8035</v>
      </c>
      <c r="F11" s="37">
        <v>5438</v>
      </c>
      <c r="G11" s="7">
        <v>3050</v>
      </c>
      <c r="H11" s="8">
        <f t="shared" si="0"/>
        <v>31823</v>
      </c>
      <c r="I11" s="9"/>
    </row>
    <row r="12" spans="1:9" ht="15.75">
      <c r="A12" s="6" t="s">
        <v>23</v>
      </c>
      <c r="B12" s="7">
        <v>987</v>
      </c>
      <c r="C12" s="7">
        <v>3545</v>
      </c>
      <c r="D12" s="7">
        <v>6059</v>
      </c>
      <c r="E12" s="38">
        <v>5395</v>
      </c>
      <c r="F12" s="7">
        <v>2373</v>
      </c>
      <c r="G12" s="38"/>
      <c r="H12" s="8">
        <f t="shared" si="0"/>
        <v>18359</v>
      </c>
      <c r="I12" s="2"/>
    </row>
    <row r="13" spans="1:9" ht="15.75">
      <c r="A13" s="17" t="s">
        <v>7</v>
      </c>
      <c r="B13" s="18">
        <f aca="true" t="shared" si="1" ref="B13:H13">SUM(B5:B12)</f>
        <v>3934</v>
      </c>
      <c r="C13" s="18">
        <f t="shared" si="1"/>
        <v>9439</v>
      </c>
      <c r="D13" s="18">
        <f t="shared" si="1"/>
        <v>15743</v>
      </c>
      <c r="E13" s="18">
        <f t="shared" si="1"/>
        <v>16387</v>
      </c>
      <c r="F13" s="18">
        <f t="shared" si="1"/>
        <v>11439</v>
      </c>
      <c r="G13" s="18">
        <f t="shared" si="1"/>
        <v>6393</v>
      </c>
      <c r="H13" s="18">
        <f t="shared" si="1"/>
        <v>63335</v>
      </c>
      <c r="I13" s="2"/>
    </row>
    <row r="14" spans="1:9" ht="18.75">
      <c r="A14" s="10" t="s">
        <v>17</v>
      </c>
      <c r="B14" s="2"/>
      <c r="C14" s="3"/>
      <c r="D14" s="2"/>
      <c r="E14" s="2"/>
      <c r="F14" s="2"/>
      <c r="G14" s="2"/>
      <c r="H14" s="2"/>
      <c r="I14" s="2"/>
    </row>
    <row r="15" spans="1:9" ht="15.75">
      <c r="A15" s="2"/>
      <c r="B15" s="4" t="s">
        <v>18</v>
      </c>
      <c r="C15" s="4" t="s">
        <v>19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34" t="s">
        <v>71</v>
      </c>
    </row>
    <row r="16" spans="1:9" ht="15.75">
      <c r="A16" s="6" t="s">
        <v>79</v>
      </c>
      <c r="B16" s="7">
        <v>1382</v>
      </c>
      <c r="C16" s="7">
        <v>1265</v>
      </c>
      <c r="D16" s="7">
        <v>1540</v>
      </c>
      <c r="E16" s="7">
        <v>1311</v>
      </c>
      <c r="F16" s="7">
        <v>368</v>
      </c>
      <c r="G16" s="7">
        <v>295</v>
      </c>
      <c r="H16" s="8">
        <f>B16+C16+D16+E16+F16+G16</f>
        <v>6161</v>
      </c>
      <c r="I16" s="7">
        <f aca="true" t="shared" si="2" ref="I16:I24">SUM(H5+H16)</f>
        <v>11150</v>
      </c>
    </row>
    <row r="17" spans="1:9" ht="15.75">
      <c r="A17" s="6" t="s">
        <v>80</v>
      </c>
      <c r="B17" s="7">
        <v>295</v>
      </c>
      <c r="C17" s="7">
        <v>148</v>
      </c>
      <c r="D17" s="7">
        <v>441</v>
      </c>
      <c r="E17" s="7">
        <v>294</v>
      </c>
      <c r="F17" s="7">
        <v>108</v>
      </c>
      <c r="G17" s="7">
        <v>63</v>
      </c>
      <c r="H17" s="8">
        <f aca="true" t="shared" si="3" ref="H17:H23">B17+C17+D17+E17+F17+G17</f>
        <v>1349</v>
      </c>
      <c r="I17" s="7">
        <f t="shared" si="2"/>
        <v>2774</v>
      </c>
    </row>
    <row r="18" spans="1:9" ht="15.75">
      <c r="A18" s="21" t="s">
        <v>78</v>
      </c>
      <c r="B18" s="7">
        <v>378</v>
      </c>
      <c r="C18" s="7">
        <v>371</v>
      </c>
      <c r="D18" s="7">
        <v>335</v>
      </c>
      <c r="E18" s="7">
        <v>280</v>
      </c>
      <c r="F18" s="7">
        <v>88</v>
      </c>
      <c r="G18" s="7">
        <v>72</v>
      </c>
      <c r="H18" s="8">
        <f t="shared" si="3"/>
        <v>1524</v>
      </c>
      <c r="I18" s="7">
        <f t="shared" si="2"/>
        <v>2590</v>
      </c>
    </row>
    <row r="19" spans="1:9" ht="31.5">
      <c r="A19" s="20" t="s">
        <v>81</v>
      </c>
      <c r="B19" s="7">
        <v>42</v>
      </c>
      <c r="C19" s="7">
        <v>57</v>
      </c>
      <c r="D19" s="7">
        <v>77</v>
      </c>
      <c r="E19" s="7">
        <v>94</v>
      </c>
      <c r="F19" s="7">
        <v>17</v>
      </c>
      <c r="G19" s="7">
        <v>18</v>
      </c>
      <c r="H19" s="8">
        <f t="shared" si="3"/>
        <v>305</v>
      </c>
      <c r="I19" s="7">
        <f t="shared" si="2"/>
        <v>585</v>
      </c>
    </row>
    <row r="20" spans="1:9" ht="15.75">
      <c r="A20" s="15" t="s">
        <v>68</v>
      </c>
      <c r="B20" s="7">
        <v>1875</v>
      </c>
      <c r="C20" s="7">
        <v>1844</v>
      </c>
      <c r="D20" s="7">
        <v>1512</v>
      </c>
      <c r="E20" s="7">
        <v>1421</v>
      </c>
      <c r="F20" s="7">
        <v>519</v>
      </c>
      <c r="G20" s="7">
        <v>396</v>
      </c>
      <c r="H20" s="8">
        <f t="shared" si="3"/>
        <v>7567</v>
      </c>
      <c r="I20" s="7">
        <f t="shared" si="2"/>
        <v>11994</v>
      </c>
    </row>
    <row r="21" spans="1:9" ht="15.75">
      <c r="A21" s="6" t="s">
        <v>47</v>
      </c>
      <c r="B21" s="7">
        <v>508</v>
      </c>
      <c r="C21" s="7">
        <v>112</v>
      </c>
      <c r="D21" s="7">
        <v>240</v>
      </c>
      <c r="E21" s="7">
        <v>245</v>
      </c>
      <c r="F21" s="7">
        <v>87</v>
      </c>
      <c r="G21" s="7">
        <v>34</v>
      </c>
      <c r="H21" s="8">
        <f t="shared" si="3"/>
        <v>1226</v>
      </c>
      <c r="I21" s="7">
        <f t="shared" si="2"/>
        <v>2192</v>
      </c>
    </row>
    <row r="22" spans="1:9" ht="15.75">
      <c r="A22" s="6" t="s">
        <v>10</v>
      </c>
      <c r="B22" s="7">
        <v>3124</v>
      </c>
      <c r="C22" s="7">
        <v>3907</v>
      </c>
      <c r="D22" s="7">
        <v>3689</v>
      </c>
      <c r="E22" s="7">
        <v>3269</v>
      </c>
      <c r="F22" s="7">
        <v>3662</v>
      </c>
      <c r="G22" s="7">
        <v>6358</v>
      </c>
      <c r="H22" s="8">
        <f t="shared" si="3"/>
        <v>24009</v>
      </c>
      <c r="I22" s="7">
        <f t="shared" si="2"/>
        <v>55832</v>
      </c>
    </row>
    <row r="23" spans="1:9" ht="15.75">
      <c r="A23" s="6" t="s">
        <v>23</v>
      </c>
      <c r="B23" s="14"/>
      <c r="C23" s="14"/>
      <c r="D23" s="14"/>
      <c r="E23" s="14">
        <v>757</v>
      </c>
      <c r="F23" s="7">
        <v>1953</v>
      </c>
      <c r="G23" s="7">
        <v>5040</v>
      </c>
      <c r="H23" s="8">
        <f t="shared" si="3"/>
        <v>7750</v>
      </c>
      <c r="I23" s="7">
        <f t="shared" si="2"/>
        <v>26109</v>
      </c>
    </row>
    <row r="24" spans="1:9" ht="15.75">
      <c r="A24" s="17" t="s">
        <v>7</v>
      </c>
      <c r="B24" s="18">
        <f aca="true" t="shared" si="4" ref="B24:H24">SUM(B16:B23)</f>
        <v>7604</v>
      </c>
      <c r="C24" s="18">
        <f t="shared" si="4"/>
        <v>7704</v>
      </c>
      <c r="D24" s="18">
        <f t="shared" si="4"/>
        <v>7834</v>
      </c>
      <c r="E24" s="18">
        <f t="shared" si="4"/>
        <v>7671</v>
      </c>
      <c r="F24" s="18">
        <f t="shared" si="4"/>
        <v>6802</v>
      </c>
      <c r="G24" s="18">
        <f t="shared" si="4"/>
        <v>12276</v>
      </c>
      <c r="H24" s="18">
        <f t="shared" si="4"/>
        <v>49891</v>
      </c>
      <c r="I24" s="18">
        <f t="shared" si="2"/>
        <v>113226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6.421875" style="2" customWidth="1"/>
    <col min="2" max="2" width="15.140625" style="2" customWidth="1"/>
    <col min="3" max="3" width="12.7109375" style="2" customWidth="1"/>
    <col min="4" max="4" width="14.00390625" style="2" customWidth="1"/>
    <col min="5" max="6" width="13.7109375" style="2" customWidth="1"/>
    <col min="7" max="7" width="14.00390625" style="2" customWidth="1"/>
    <col min="8" max="9" width="11.7109375" style="2" customWidth="1"/>
    <col min="10" max="16384" width="9.140625" style="2" customWidth="1"/>
  </cols>
  <sheetData>
    <row r="1" ht="15.75">
      <c r="A1" s="1"/>
    </row>
    <row r="4" ht="18.75">
      <c r="C4" s="33" t="s">
        <v>76</v>
      </c>
    </row>
    <row r="5" ht="18.75">
      <c r="C5" s="3" t="s">
        <v>1</v>
      </c>
    </row>
    <row r="7" spans="2:8" ht="37.5" customHeight="1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5"/>
    </row>
    <row r="8" spans="1:8" ht="15.75">
      <c r="A8" s="6" t="s">
        <v>8</v>
      </c>
      <c r="B8" s="7">
        <v>6480</v>
      </c>
      <c r="C8" s="7">
        <v>953</v>
      </c>
      <c r="D8" s="7">
        <v>666</v>
      </c>
      <c r="E8" s="7">
        <v>287</v>
      </c>
      <c r="F8" s="7">
        <v>238</v>
      </c>
      <c r="G8" s="8">
        <f>+B8+C8+D8+E8+F8</f>
        <v>8624</v>
      </c>
      <c r="H8" s="9"/>
    </row>
    <row r="9" spans="1:8" ht="15.75">
      <c r="A9" s="6" t="s">
        <v>9</v>
      </c>
      <c r="B9" s="7">
        <v>511</v>
      </c>
      <c r="C9" s="7">
        <v>228</v>
      </c>
      <c r="D9" s="7">
        <v>131</v>
      </c>
      <c r="E9" s="7">
        <v>32</v>
      </c>
      <c r="F9" s="7">
        <v>29</v>
      </c>
      <c r="G9" s="8">
        <f>+B9+C9+D9+E9+F9</f>
        <v>931</v>
      </c>
      <c r="H9" s="9"/>
    </row>
    <row r="10" spans="1:8" ht="15.75">
      <c r="A10" s="6" t="s">
        <v>10</v>
      </c>
      <c r="B10" s="7">
        <v>6991</v>
      </c>
      <c r="C10" s="7">
        <v>680</v>
      </c>
      <c r="D10" s="7">
        <v>354</v>
      </c>
      <c r="E10" s="7">
        <v>518</v>
      </c>
      <c r="F10" s="7">
        <v>351</v>
      </c>
      <c r="G10" s="8">
        <f>+B10+C10+D10+E10+F10</f>
        <v>8894</v>
      </c>
      <c r="H10" s="9"/>
    </row>
  </sheetData>
  <sheetProtection/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30"/>
    </sheetView>
  </sheetViews>
  <sheetFormatPr defaultColWidth="9.140625" defaultRowHeight="12.75"/>
  <cols>
    <col min="1" max="1" width="39.710937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140625" style="0" customWidth="1"/>
    <col min="6" max="6" width="11.00390625" style="0" customWidth="1"/>
    <col min="7" max="7" width="10.421875" style="0" customWidth="1"/>
    <col min="8" max="8" width="10.57421875" style="0" bestFit="1" customWidth="1"/>
    <col min="9" max="9" width="9.8515625" style="0" bestFit="1" customWidth="1"/>
  </cols>
  <sheetData>
    <row r="1" spans="1:9" ht="15.75" customHeight="1">
      <c r="A1" s="2"/>
      <c r="B1" s="1" t="s">
        <v>77</v>
      </c>
      <c r="C1" s="2"/>
      <c r="D1" s="2"/>
      <c r="E1" s="2"/>
      <c r="F1" s="2"/>
      <c r="G1" s="2"/>
      <c r="H1" s="2"/>
      <c r="I1" s="2"/>
    </row>
    <row r="2" spans="1:9" ht="14.25" customHeight="1">
      <c r="A2" s="2"/>
      <c r="B2" s="2"/>
      <c r="C2" s="1" t="s">
        <v>89</v>
      </c>
      <c r="D2" s="2"/>
      <c r="E2" s="2"/>
      <c r="F2" s="2"/>
      <c r="G2" s="2"/>
      <c r="H2" s="2"/>
      <c r="I2" s="2"/>
    </row>
    <row r="3" spans="1:9" ht="12.75" customHeight="1">
      <c r="A3" s="10" t="s">
        <v>12</v>
      </c>
      <c r="B3" s="2"/>
      <c r="C3" s="3"/>
      <c r="D3" s="2"/>
      <c r="E3" s="2"/>
      <c r="F3" s="2"/>
      <c r="G3" s="2"/>
      <c r="H3" s="2"/>
      <c r="I3" s="2"/>
    </row>
    <row r="4" spans="1:9" ht="15.75">
      <c r="A4" s="2"/>
      <c r="B4" s="4" t="s">
        <v>33</v>
      </c>
      <c r="C4" s="4" t="s">
        <v>35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7</v>
      </c>
      <c r="I4" s="5"/>
    </row>
    <row r="5" spans="1:9" ht="15.75">
      <c r="A5" s="6" t="s">
        <v>90</v>
      </c>
      <c r="B5" s="7"/>
      <c r="C5" s="7"/>
      <c r="D5" s="7"/>
      <c r="E5" s="7">
        <v>1178</v>
      </c>
      <c r="F5" s="7">
        <v>1621</v>
      </c>
      <c r="G5" s="7">
        <v>1078</v>
      </c>
      <c r="H5" s="8">
        <f>+B5+C5+D5+E5+F5+G5</f>
        <v>3877</v>
      </c>
      <c r="I5" s="5"/>
    </row>
    <row r="6" spans="1:9" ht="15.75">
      <c r="A6" s="6" t="s">
        <v>79</v>
      </c>
      <c r="B6" s="7">
        <v>274</v>
      </c>
      <c r="C6" s="7">
        <v>272</v>
      </c>
      <c r="D6" s="7">
        <v>501</v>
      </c>
      <c r="E6" s="7">
        <v>525</v>
      </c>
      <c r="F6" s="7">
        <v>636</v>
      </c>
      <c r="G6" s="7">
        <v>352</v>
      </c>
      <c r="H6" s="8">
        <f>+B6+C6+D6+E6+F6+G6</f>
        <v>2560</v>
      </c>
      <c r="I6" s="9"/>
    </row>
    <row r="7" spans="1:9" ht="15.75">
      <c r="A7" s="6" t="s">
        <v>80</v>
      </c>
      <c r="B7" s="7">
        <v>47</v>
      </c>
      <c r="C7" s="7">
        <v>71</v>
      </c>
      <c r="D7" s="7">
        <v>182</v>
      </c>
      <c r="E7" s="7"/>
      <c r="F7" s="7"/>
      <c r="G7" s="7"/>
      <c r="H7" s="8">
        <f aca="true" t="shared" si="0" ref="H7:H15">+B7+C7+D7+E7+F7+G7</f>
        <v>300</v>
      </c>
      <c r="I7" s="9"/>
    </row>
    <row r="8" spans="1:9" ht="15.75">
      <c r="A8" s="21" t="s">
        <v>78</v>
      </c>
      <c r="B8" s="7">
        <v>72</v>
      </c>
      <c r="C8" s="7">
        <v>68</v>
      </c>
      <c r="D8" s="7">
        <v>177</v>
      </c>
      <c r="E8" s="7"/>
      <c r="F8" s="7"/>
      <c r="G8" s="7"/>
      <c r="H8" s="8">
        <f t="shared" si="0"/>
        <v>317</v>
      </c>
      <c r="I8" s="9"/>
    </row>
    <row r="9" spans="1:9" ht="31.5">
      <c r="A9" s="20" t="s">
        <v>82</v>
      </c>
      <c r="B9" s="7">
        <v>56</v>
      </c>
      <c r="C9" s="7">
        <v>2</v>
      </c>
      <c r="D9" s="7">
        <v>39</v>
      </c>
      <c r="E9" s="7"/>
      <c r="F9" s="7"/>
      <c r="G9" s="7"/>
      <c r="H9" s="8">
        <f t="shared" si="0"/>
        <v>97</v>
      </c>
      <c r="I9" s="9"/>
    </row>
    <row r="10" spans="1:9" ht="15.75">
      <c r="A10" s="21" t="s">
        <v>91</v>
      </c>
      <c r="B10" s="7"/>
      <c r="C10" s="7"/>
      <c r="D10" s="7"/>
      <c r="E10" s="7">
        <v>1</v>
      </c>
      <c r="F10" s="7"/>
      <c r="G10" s="7">
        <v>262</v>
      </c>
      <c r="H10" s="8">
        <f t="shared" si="0"/>
        <v>263</v>
      </c>
      <c r="I10" s="9"/>
    </row>
    <row r="11" spans="1:9" ht="15.75">
      <c r="A11" s="21" t="s">
        <v>92</v>
      </c>
      <c r="B11" s="7"/>
      <c r="C11" s="7"/>
      <c r="D11" s="36"/>
      <c r="E11" s="7"/>
      <c r="F11" s="37"/>
      <c r="G11" s="7">
        <v>68</v>
      </c>
      <c r="H11" s="8">
        <f t="shared" si="0"/>
        <v>68</v>
      </c>
      <c r="I11" s="9"/>
    </row>
    <row r="12" spans="1:9" ht="15.75">
      <c r="A12" s="15" t="s">
        <v>68</v>
      </c>
      <c r="B12" s="7">
        <v>392</v>
      </c>
      <c r="C12" s="7">
        <v>326</v>
      </c>
      <c r="D12" s="7">
        <v>581</v>
      </c>
      <c r="E12" s="7"/>
      <c r="F12" s="7"/>
      <c r="G12" s="7">
        <v>554</v>
      </c>
      <c r="H12" s="8">
        <f t="shared" si="0"/>
        <v>1853</v>
      </c>
      <c r="I12" s="9"/>
    </row>
    <row r="13" spans="1:9" ht="15.75">
      <c r="A13" s="6" t="s">
        <v>47</v>
      </c>
      <c r="B13" s="7">
        <v>101</v>
      </c>
      <c r="C13" s="7">
        <v>46</v>
      </c>
      <c r="D13" s="7">
        <v>74</v>
      </c>
      <c r="E13" s="7"/>
      <c r="F13" s="7"/>
      <c r="G13" s="7">
        <v>198</v>
      </c>
      <c r="H13" s="8">
        <f t="shared" si="0"/>
        <v>419</v>
      </c>
      <c r="I13" s="9"/>
    </row>
    <row r="14" spans="1:9" ht="15.75">
      <c r="A14" s="6" t="s">
        <v>10</v>
      </c>
      <c r="B14" s="7">
        <v>2223</v>
      </c>
      <c r="C14" s="7">
        <v>4662</v>
      </c>
      <c r="D14" s="36">
        <v>6210</v>
      </c>
      <c r="E14" s="7">
        <v>6958</v>
      </c>
      <c r="F14" s="37">
        <v>3342</v>
      </c>
      <c r="G14" s="7">
        <v>2249</v>
      </c>
      <c r="H14" s="8">
        <f t="shared" si="0"/>
        <v>25644</v>
      </c>
      <c r="I14" s="9"/>
    </row>
    <row r="15" spans="1:9" ht="15.75">
      <c r="A15" s="6" t="s">
        <v>23</v>
      </c>
      <c r="B15" s="7">
        <v>984</v>
      </c>
      <c r="C15" s="7">
        <v>3246</v>
      </c>
      <c r="D15" s="7">
        <v>3636</v>
      </c>
      <c r="E15" s="38">
        <v>5729</v>
      </c>
      <c r="F15" s="7">
        <v>1957</v>
      </c>
      <c r="G15" s="38">
        <v>343</v>
      </c>
      <c r="H15" s="8">
        <f t="shared" si="0"/>
        <v>15895</v>
      </c>
      <c r="I15" s="2"/>
    </row>
    <row r="16" spans="1:9" ht="15.75">
      <c r="A16" s="17" t="s">
        <v>7</v>
      </c>
      <c r="B16" s="18">
        <f>SUM(B6:B15)</f>
        <v>4149</v>
      </c>
      <c r="C16" s="18">
        <f>SUM(C6:C15)</f>
        <v>8693</v>
      </c>
      <c r="D16" s="18">
        <f>SUM(D6:D15)</f>
        <v>11400</v>
      </c>
      <c r="E16" s="18">
        <f>SUM(E5:E15)</f>
        <v>14391</v>
      </c>
      <c r="F16" s="18">
        <f>SUM(F5:F15)</f>
        <v>7556</v>
      </c>
      <c r="G16" s="18">
        <f>SUM(G5:G15)</f>
        <v>5104</v>
      </c>
      <c r="H16" s="18">
        <f>SUM(H5:H15)</f>
        <v>51293</v>
      </c>
      <c r="I16" s="2"/>
    </row>
    <row r="17" spans="1:9" ht="18.75">
      <c r="A17" s="10" t="s">
        <v>17</v>
      </c>
      <c r="B17" s="2"/>
      <c r="C17" s="3"/>
      <c r="D17" s="2"/>
      <c r="E17" s="2"/>
      <c r="F17" s="2"/>
      <c r="G17" s="2"/>
      <c r="H17" s="2"/>
      <c r="I17" s="2"/>
    </row>
    <row r="18" spans="1:9" ht="31.5">
      <c r="A18" s="2"/>
      <c r="B18" s="4" t="s">
        <v>18</v>
      </c>
      <c r="C18" s="4" t="s">
        <v>19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0" t="s">
        <v>71</v>
      </c>
    </row>
    <row r="19" spans="1:9" ht="15.75">
      <c r="A19" s="6" t="s">
        <v>90</v>
      </c>
      <c r="B19" s="7">
        <v>998</v>
      </c>
      <c r="C19" s="7">
        <v>1172</v>
      </c>
      <c r="D19" s="7">
        <v>1483</v>
      </c>
      <c r="E19" s="7">
        <v>1131</v>
      </c>
      <c r="F19" s="7"/>
      <c r="G19" s="7"/>
      <c r="H19" s="8">
        <f>B19+C19+D19+E19+F19+G19</f>
        <v>4784</v>
      </c>
      <c r="I19" s="28">
        <f>SUM(H5+H19)</f>
        <v>8661</v>
      </c>
    </row>
    <row r="20" spans="1:9" ht="15.75">
      <c r="A20" s="6" t="s">
        <v>79</v>
      </c>
      <c r="B20" s="7">
        <v>196</v>
      </c>
      <c r="C20" s="7">
        <v>127</v>
      </c>
      <c r="D20" s="7">
        <v>451</v>
      </c>
      <c r="E20" s="7">
        <v>358</v>
      </c>
      <c r="F20" s="7">
        <v>901</v>
      </c>
      <c r="G20" s="7">
        <v>719</v>
      </c>
      <c r="H20" s="8">
        <f aca="true" t="shared" si="1" ref="H20:H29">B20+C20+D20+E20+F20+G20</f>
        <v>2752</v>
      </c>
      <c r="I20" s="28">
        <f aca="true" t="shared" si="2" ref="I20:I29">SUM(H6+H20)</f>
        <v>5312</v>
      </c>
    </row>
    <row r="21" spans="1:9" ht="15.75">
      <c r="A21" s="6" t="s">
        <v>80</v>
      </c>
      <c r="B21" s="7"/>
      <c r="C21" s="7"/>
      <c r="D21" s="7"/>
      <c r="E21" s="7"/>
      <c r="F21" s="7"/>
      <c r="G21" s="7"/>
      <c r="H21" s="8">
        <f t="shared" si="1"/>
        <v>0</v>
      </c>
      <c r="I21" s="28">
        <f t="shared" si="2"/>
        <v>300</v>
      </c>
    </row>
    <row r="22" spans="1:9" ht="15.75">
      <c r="A22" s="21" t="s">
        <v>78</v>
      </c>
      <c r="B22" s="7"/>
      <c r="C22" s="7"/>
      <c r="D22" s="7"/>
      <c r="E22" s="7"/>
      <c r="F22" s="7"/>
      <c r="G22" s="7"/>
      <c r="H22" s="8">
        <f t="shared" si="1"/>
        <v>0</v>
      </c>
      <c r="I22" s="28">
        <f t="shared" si="2"/>
        <v>317</v>
      </c>
    </row>
    <row r="23" spans="1:9" ht="31.5">
      <c r="A23" s="20" t="s">
        <v>82</v>
      </c>
      <c r="B23" s="7"/>
      <c r="C23" s="7"/>
      <c r="D23" s="7"/>
      <c r="E23" s="7"/>
      <c r="F23" s="7"/>
      <c r="G23" s="7"/>
      <c r="H23" s="8">
        <f t="shared" si="1"/>
        <v>0</v>
      </c>
      <c r="I23" s="28">
        <f t="shared" si="2"/>
        <v>97</v>
      </c>
    </row>
    <row r="24" spans="1:9" ht="15.75">
      <c r="A24" s="21" t="s">
        <v>91</v>
      </c>
      <c r="B24" s="7">
        <v>313</v>
      </c>
      <c r="C24" s="7">
        <v>272</v>
      </c>
      <c r="D24" s="7">
        <v>276</v>
      </c>
      <c r="E24" s="7">
        <v>252</v>
      </c>
      <c r="F24" s="7">
        <v>1</v>
      </c>
      <c r="G24" s="7"/>
      <c r="H24" s="8">
        <f t="shared" si="1"/>
        <v>1114</v>
      </c>
      <c r="I24" s="28">
        <f t="shared" si="2"/>
        <v>1377</v>
      </c>
    </row>
    <row r="25" spans="1:9" ht="15.75">
      <c r="A25" s="21" t="s">
        <v>92</v>
      </c>
      <c r="B25" s="7">
        <v>26</v>
      </c>
      <c r="C25" s="7">
        <v>32</v>
      </c>
      <c r="D25" s="7">
        <v>112</v>
      </c>
      <c r="E25" s="7">
        <v>76</v>
      </c>
      <c r="F25" s="7">
        <v>1</v>
      </c>
      <c r="G25" s="7"/>
      <c r="H25" s="8">
        <f t="shared" si="1"/>
        <v>247</v>
      </c>
      <c r="I25" s="28">
        <f t="shared" si="2"/>
        <v>315</v>
      </c>
    </row>
    <row r="26" spans="1:9" ht="15.75">
      <c r="A26" s="15" t="s">
        <v>68</v>
      </c>
      <c r="B26" s="7">
        <v>817</v>
      </c>
      <c r="C26" s="7">
        <v>829</v>
      </c>
      <c r="D26" s="7">
        <v>807</v>
      </c>
      <c r="E26" s="7">
        <v>730</v>
      </c>
      <c r="F26" s="7"/>
      <c r="G26" s="7"/>
      <c r="H26" s="8">
        <f t="shared" si="1"/>
        <v>3183</v>
      </c>
      <c r="I26" s="28">
        <f t="shared" si="2"/>
        <v>5036</v>
      </c>
    </row>
    <row r="27" spans="1:9" ht="15.75">
      <c r="A27" s="6" t="s">
        <v>47</v>
      </c>
      <c r="B27" s="7">
        <v>127</v>
      </c>
      <c r="C27" s="7">
        <v>101</v>
      </c>
      <c r="D27" s="7">
        <v>97</v>
      </c>
      <c r="E27" s="7">
        <v>123</v>
      </c>
      <c r="F27" s="7"/>
      <c r="G27" s="7"/>
      <c r="H27" s="8">
        <f t="shared" si="1"/>
        <v>448</v>
      </c>
      <c r="I27" s="28">
        <f t="shared" si="2"/>
        <v>867</v>
      </c>
    </row>
    <row r="28" spans="1:9" ht="15.75">
      <c r="A28" s="6" t="s">
        <v>10</v>
      </c>
      <c r="B28" s="7">
        <v>2673</v>
      </c>
      <c r="C28" s="7">
        <v>3003</v>
      </c>
      <c r="D28" s="7">
        <v>4071</v>
      </c>
      <c r="E28" s="7">
        <v>3372</v>
      </c>
      <c r="F28" s="7">
        <v>3361</v>
      </c>
      <c r="G28" s="7">
        <v>6002</v>
      </c>
      <c r="H28" s="8">
        <f t="shared" si="1"/>
        <v>22482</v>
      </c>
      <c r="I28" s="28">
        <f t="shared" si="2"/>
        <v>48126</v>
      </c>
    </row>
    <row r="29" spans="1:9" ht="15.75">
      <c r="A29" s="6" t="s">
        <v>23</v>
      </c>
      <c r="B29" s="14"/>
      <c r="C29" s="14"/>
      <c r="D29" s="14">
        <v>109</v>
      </c>
      <c r="E29" s="14">
        <v>1136</v>
      </c>
      <c r="F29" s="7">
        <v>1806</v>
      </c>
      <c r="G29" s="7">
        <v>5094</v>
      </c>
      <c r="H29" s="8">
        <f t="shared" si="1"/>
        <v>8145</v>
      </c>
      <c r="I29" s="28">
        <f t="shared" si="2"/>
        <v>24040</v>
      </c>
    </row>
    <row r="30" spans="1:9" ht="15.75">
      <c r="A30" s="17" t="s">
        <v>7</v>
      </c>
      <c r="B30" s="18">
        <f aca="true" t="shared" si="3" ref="B30:H30">SUM(B19:B29)</f>
        <v>5150</v>
      </c>
      <c r="C30" s="18">
        <f t="shared" si="3"/>
        <v>5536</v>
      </c>
      <c r="D30" s="18">
        <f t="shared" si="3"/>
        <v>7406</v>
      </c>
      <c r="E30" s="18">
        <f t="shared" si="3"/>
        <v>7178</v>
      </c>
      <c r="F30" s="18">
        <f t="shared" si="3"/>
        <v>6070</v>
      </c>
      <c r="G30" s="18">
        <f t="shared" si="3"/>
        <v>11815</v>
      </c>
      <c r="H30" s="18">
        <f t="shared" si="3"/>
        <v>43155</v>
      </c>
      <c r="I30" s="18">
        <f>SUM(H16+H30)</f>
        <v>94448</v>
      </c>
    </row>
  </sheetData>
  <sheetProtection/>
  <printOptions/>
  <pageMargins left="0.7086614173228347" right="0.7086614173228347" top="0.48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0.00390625" style="0" customWidth="1"/>
    <col min="2" max="2" width="10.8515625" style="0" customWidth="1"/>
    <col min="3" max="3" width="11.421875" style="0" customWidth="1"/>
    <col min="4" max="4" width="11.28125" style="0" customWidth="1"/>
    <col min="5" max="5" width="11.8515625" style="0" customWidth="1"/>
    <col min="6" max="6" width="12.00390625" style="0" customWidth="1"/>
    <col min="7" max="7" width="13.7109375" style="0" customWidth="1"/>
    <col min="8" max="8" width="10.421875" style="0" customWidth="1"/>
  </cols>
  <sheetData>
    <row r="1" spans="1:8" ht="15.75">
      <c r="A1" s="2"/>
      <c r="B1" s="1" t="s">
        <v>77</v>
      </c>
      <c r="C1" s="2"/>
      <c r="D1" s="2"/>
      <c r="E1" s="2"/>
      <c r="F1" s="2"/>
      <c r="G1" s="2"/>
      <c r="H1" s="2"/>
    </row>
    <row r="2" spans="1:8" ht="15.75">
      <c r="A2" s="2"/>
      <c r="B2" s="2"/>
      <c r="C2" s="1" t="s">
        <v>93</v>
      </c>
      <c r="D2" s="2"/>
      <c r="E2" s="2"/>
      <c r="F2" s="2"/>
      <c r="G2" s="2"/>
      <c r="H2" s="2"/>
    </row>
    <row r="3" spans="1:8" ht="18.75">
      <c r="A3" s="10" t="s">
        <v>12</v>
      </c>
      <c r="B3" s="2"/>
      <c r="C3" s="3"/>
      <c r="D3" s="2"/>
      <c r="E3" s="2"/>
      <c r="F3" s="2"/>
      <c r="G3" s="2"/>
      <c r="H3" s="2"/>
    </row>
    <row r="4" spans="1:8" ht="15.75">
      <c r="A4" s="2"/>
      <c r="B4" s="4" t="s">
        <v>33</v>
      </c>
      <c r="C4" s="4" t="s">
        <v>35</v>
      </c>
      <c r="D4" s="4" t="s">
        <v>13</v>
      </c>
      <c r="E4" s="4" t="s">
        <v>14</v>
      </c>
      <c r="F4" s="4" t="s">
        <v>15</v>
      </c>
      <c r="G4" s="4" t="s">
        <v>16</v>
      </c>
      <c r="H4" s="5"/>
    </row>
    <row r="5" spans="1:8" ht="15.75">
      <c r="A5" s="6" t="s">
        <v>79</v>
      </c>
      <c r="B5" s="7">
        <v>714</v>
      </c>
      <c r="C5" s="7">
        <v>698</v>
      </c>
      <c r="D5" s="7">
        <v>834</v>
      </c>
      <c r="E5" s="7"/>
      <c r="F5" s="7"/>
      <c r="G5" s="7"/>
      <c r="H5" s="9"/>
    </row>
    <row r="6" spans="1:8" ht="15.75">
      <c r="A6" s="6" t="s">
        <v>94</v>
      </c>
      <c r="B6" s="7"/>
      <c r="C6" s="7"/>
      <c r="D6" s="7"/>
      <c r="E6" s="7">
        <v>937</v>
      </c>
      <c r="F6" s="7">
        <v>1418</v>
      </c>
      <c r="G6" s="7">
        <v>1175</v>
      </c>
      <c r="H6" s="9"/>
    </row>
    <row r="7" spans="1:8" ht="15.75">
      <c r="A7" s="21" t="s">
        <v>78</v>
      </c>
      <c r="B7" s="7">
        <v>1</v>
      </c>
      <c r="C7" s="7">
        <v>2</v>
      </c>
      <c r="D7" s="7">
        <v>9</v>
      </c>
      <c r="E7" s="41">
        <v>94</v>
      </c>
      <c r="F7" s="7">
        <v>70</v>
      </c>
      <c r="G7" s="7">
        <v>71</v>
      </c>
      <c r="H7" s="9"/>
    </row>
    <row r="8" spans="1:8" ht="15.75">
      <c r="A8" s="21" t="s">
        <v>95</v>
      </c>
      <c r="B8" s="7"/>
      <c r="C8" s="7"/>
      <c r="D8" s="7"/>
      <c r="E8" s="7">
        <v>315</v>
      </c>
      <c r="F8" s="7">
        <v>687</v>
      </c>
      <c r="G8" s="7">
        <v>407</v>
      </c>
      <c r="H8" s="9"/>
    </row>
    <row r="9" spans="1:8" ht="15.75">
      <c r="A9" s="21" t="s">
        <v>91</v>
      </c>
      <c r="B9" s="7"/>
      <c r="C9" s="7"/>
      <c r="D9" s="7"/>
      <c r="E9" s="7">
        <v>143</v>
      </c>
      <c r="F9" s="7">
        <v>225</v>
      </c>
      <c r="G9" s="7">
        <v>234</v>
      </c>
      <c r="H9" s="9"/>
    </row>
    <row r="10" spans="1:8" ht="15.75">
      <c r="A10" s="15" t="s">
        <v>68</v>
      </c>
      <c r="B10" s="7"/>
      <c r="C10" s="7"/>
      <c r="D10" s="7"/>
      <c r="E10" s="7">
        <v>94</v>
      </c>
      <c r="F10" s="7">
        <v>466</v>
      </c>
      <c r="G10" s="7">
        <v>632</v>
      </c>
      <c r="H10" s="9"/>
    </row>
    <row r="11" spans="1:8" ht="15.75">
      <c r="A11" s="6" t="s">
        <v>47</v>
      </c>
      <c r="B11" s="7"/>
      <c r="C11" s="7"/>
      <c r="D11" s="7"/>
      <c r="E11" s="7">
        <v>130</v>
      </c>
      <c r="F11" s="7">
        <v>95</v>
      </c>
      <c r="G11" s="7">
        <v>131</v>
      </c>
      <c r="H11" s="9"/>
    </row>
    <row r="12" spans="1:8" ht="15.75">
      <c r="A12" s="6" t="s">
        <v>10</v>
      </c>
      <c r="B12" s="7">
        <v>1214</v>
      </c>
      <c r="C12" s="7">
        <v>3580</v>
      </c>
      <c r="D12" s="36">
        <v>6186</v>
      </c>
      <c r="E12" s="7">
        <v>6328</v>
      </c>
      <c r="F12" s="37">
        <v>5684</v>
      </c>
      <c r="G12" s="7">
        <v>2659</v>
      </c>
      <c r="H12" s="9"/>
    </row>
    <row r="13" spans="1:8" ht="15.75">
      <c r="A13" s="6" t="s">
        <v>23</v>
      </c>
      <c r="B13" s="7">
        <v>565</v>
      </c>
      <c r="C13" s="7">
        <v>2703</v>
      </c>
      <c r="D13" s="7">
        <v>4609</v>
      </c>
      <c r="E13" s="38">
        <v>3649</v>
      </c>
      <c r="F13" s="7">
        <v>2967</v>
      </c>
      <c r="G13" s="38">
        <v>476</v>
      </c>
      <c r="H13" s="2"/>
    </row>
    <row r="14" spans="1:8" ht="15.75">
      <c r="A14" s="17" t="s">
        <v>7</v>
      </c>
      <c r="B14" s="18">
        <f aca="true" t="shared" si="0" ref="B14:G14">SUM(B5:B13)</f>
        <v>2494</v>
      </c>
      <c r="C14" s="18">
        <f t="shared" si="0"/>
        <v>6983</v>
      </c>
      <c r="D14" s="18">
        <f t="shared" si="0"/>
        <v>11638</v>
      </c>
      <c r="E14" s="18">
        <f t="shared" si="0"/>
        <v>11690</v>
      </c>
      <c r="F14" s="18">
        <f>SUM(F5:F13)</f>
        <v>11612</v>
      </c>
      <c r="G14" s="18">
        <f t="shared" si="0"/>
        <v>5785</v>
      </c>
      <c r="H14" s="2"/>
    </row>
    <row r="15" spans="1:8" ht="18.75">
      <c r="A15" s="10" t="s">
        <v>17</v>
      </c>
      <c r="B15" s="2"/>
      <c r="C15" s="3"/>
      <c r="D15" s="2"/>
      <c r="E15" s="2"/>
      <c r="F15" s="2"/>
      <c r="G15" s="2"/>
      <c r="H15" s="2"/>
    </row>
    <row r="16" spans="1:8" ht="31.5">
      <c r="A16" s="2"/>
      <c r="B16" s="4" t="s">
        <v>18</v>
      </c>
      <c r="C16" s="4" t="s">
        <v>19</v>
      </c>
      <c r="D16" s="4" t="s">
        <v>3</v>
      </c>
      <c r="E16" s="4" t="s">
        <v>4</v>
      </c>
      <c r="F16" s="4" t="s">
        <v>5</v>
      </c>
      <c r="G16" s="4" t="s">
        <v>6</v>
      </c>
      <c r="H16" s="40" t="s">
        <v>71</v>
      </c>
    </row>
    <row r="17" spans="1:8" ht="15.75">
      <c r="A17" s="6" t="s">
        <v>79</v>
      </c>
      <c r="B17" s="7"/>
      <c r="C17" s="7"/>
      <c r="D17" s="7"/>
      <c r="E17" s="7"/>
      <c r="F17" s="7">
        <v>1092</v>
      </c>
      <c r="G17" s="7">
        <v>821</v>
      </c>
      <c r="H17" s="28">
        <f>SUM(B5+C5+D5+E5+F5+G5+B17+C17+D17+E17+F17+G17)</f>
        <v>4159</v>
      </c>
    </row>
    <row r="18" spans="1:8" ht="15.75">
      <c r="A18" s="6" t="s">
        <v>94</v>
      </c>
      <c r="B18" s="7">
        <v>1514</v>
      </c>
      <c r="C18" s="7">
        <v>1619</v>
      </c>
      <c r="D18" s="7">
        <v>1580</v>
      </c>
      <c r="E18" s="7">
        <v>1364</v>
      </c>
      <c r="F18" s="7"/>
      <c r="G18" s="7"/>
      <c r="H18" s="28">
        <f aca="true" t="shared" si="1" ref="H18:H26">SUM(B6+C6+D6+E6+F6+G6+B18+C18+D18+E18+F18+G18)</f>
        <v>9607</v>
      </c>
    </row>
    <row r="19" spans="1:8" ht="15.75">
      <c r="A19" s="21" t="s">
        <v>78</v>
      </c>
      <c r="B19" s="7">
        <v>30</v>
      </c>
      <c r="C19" s="7">
        <v>44</v>
      </c>
      <c r="D19" s="7">
        <v>52</v>
      </c>
      <c r="E19" s="7">
        <v>98</v>
      </c>
      <c r="F19" s="7">
        <v>1</v>
      </c>
      <c r="G19" s="7"/>
      <c r="H19" s="28">
        <f t="shared" si="1"/>
        <v>472</v>
      </c>
    </row>
    <row r="20" spans="1:8" ht="15.75">
      <c r="A20" s="21" t="s">
        <v>95</v>
      </c>
      <c r="B20" s="7">
        <v>210</v>
      </c>
      <c r="C20" s="7">
        <v>189</v>
      </c>
      <c r="D20" s="7">
        <v>484</v>
      </c>
      <c r="E20" s="7">
        <v>417</v>
      </c>
      <c r="F20" s="7"/>
      <c r="G20" s="7"/>
      <c r="H20" s="28">
        <f t="shared" si="1"/>
        <v>2709</v>
      </c>
    </row>
    <row r="21" spans="1:8" ht="15.75">
      <c r="A21" s="21" t="s">
        <v>91</v>
      </c>
      <c r="B21" s="7">
        <v>264</v>
      </c>
      <c r="C21" s="7">
        <v>350</v>
      </c>
      <c r="D21" s="7">
        <v>245</v>
      </c>
      <c r="E21" s="7">
        <v>185</v>
      </c>
      <c r="F21" s="7"/>
      <c r="G21" s="7"/>
      <c r="H21" s="28">
        <f t="shared" si="1"/>
        <v>1646</v>
      </c>
    </row>
    <row r="22" spans="1:8" ht="15.75">
      <c r="A22" s="15" t="s">
        <v>68</v>
      </c>
      <c r="B22" s="7">
        <v>912</v>
      </c>
      <c r="C22" s="7">
        <v>1017</v>
      </c>
      <c r="D22" s="7">
        <v>819</v>
      </c>
      <c r="E22" s="7">
        <v>576</v>
      </c>
      <c r="F22" s="7"/>
      <c r="G22" s="7"/>
      <c r="H22" s="28">
        <f t="shared" si="1"/>
        <v>4516</v>
      </c>
    </row>
    <row r="23" spans="1:8" ht="15.75">
      <c r="A23" s="6" t="s">
        <v>47</v>
      </c>
      <c r="B23" s="7">
        <v>81</v>
      </c>
      <c r="C23" s="7">
        <v>84</v>
      </c>
      <c r="D23" s="7">
        <v>230</v>
      </c>
      <c r="E23" s="7">
        <v>178</v>
      </c>
      <c r="F23" s="7">
        <v>6</v>
      </c>
      <c r="G23" s="7"/>
      <c r="H23" s="28">
        <f t="shared" si="1"/>
        <v>935</v>
      </c>
    </row>
    <row r="24" spans="1:8" ht="15.75">
      <c r="A24" s="6" t="s">
        <v>10</v>
      </c>
      <c r="B24" s="7">
        <v>2862</v>
      </c>
      <c r="C24" s="7">
        <v>4161</v>
      </c>
      <c r="D24" s="7">
        <v>4269</v>
      </c>
      <c r="E24" s="7">
        <v>3582</v>
      </c>
      <c r="F24" s="7">
        <v>3794</v>
      </c>
      <c r="G24" s="7">
        <v>5662</v>
      </c>
      <c r="H24" s="28">
        <f t="shared" si="1"/>
        <v>49981</v>
      </c>
    </row>
    <row r="25" spans="1:8" ht="15.75">
      <c r="A25" s="6" t="s">
        <v>23</v>
      </c>
      <c r="B25" s="14"/>
      <c r="C25" s="14"/>
      <c r="D25" s="14"/>
      <c r="E25" s="14">
        <v>1045</v>
      </c>
      <c r="F25" s="7">
        <v>2685</v>
      </c>
      <c r="G25" s="7">
        <v>4597</v>
      </c>
      <c r="H25" s="28">
        <f t="shared" si="1"/>
        <v>23296</v>
      </c>
    </row>
    <row r="26" spans="1:8" ht="15.75">
      <c r="A26" s="17" t="s">
        <v>7</v>
      </c>
      <c r="B26" s="18">
        <f aca="true" t="shared" si="2" ref="B26:G26">SUM(B17:B25)</f>
        <v>5873</v>
      </c>
      <c r="C26" s="18">
        <f t="shared" si="2"/>
        <v>7464</v>
      </c>
      <c r="D26" s="18">
        <f t="shared" si="2"/>
        <v>7679</v>
      </c>
      <c r="E26" s="18">
        <f t="shared" si="2"/>
        <v>7445</v>
      </c>
      <c r="F26" s="18">
        <f t="shared" si="2"/>
        <v>7578</v>
      </c>
      <c r="G26" s="18">
        <f t="shared" si="2"/>
        <v>11080</v>
      </c>
      <c r="H26" s="28">
        <f t="shared" si="1"/>
        <v>97321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0.00390625" style="0" customWidth="1"/>
    <col min="2" max="2" width="10.8515625" style="0" customWidth="1"/>
    <col min="3" max="3" width="11.421875" style="0" customWidth="1"/>
    <col min="4" max="4" width="11.28125" style="0" customWidth="1"/>
    <col min="5" max="5" width="11.8515625" style="0" customWidth="1"/>
    <col min="6" max="6" width="12.00390625" style="0" customWidth="1"/>
    <col min="7" max="7" width="13.7109375" style="0" customWidth="1"/>
    <col min="8" max="8" width="10.421875" style="0" customWidth="1"/>
  </cols>
  <sheetData>
    <row r="1" spans="1:8" ht="15.75">
      <c r="A1" s="2"/>
      <c r="B1" s="1" t="s">
        <v>77</v>
      </c>
      <c r="C1" s="2"/>
      <c r="D1" s="2"/>
      <c r="E1" s="2"/>
      <c r="F1" s="2"/>
      <c r="G1" s="2"/>
      <c r="H1" s="2"/>
    </row>
    <row r="2" spans="1:8" ht="15.75">
      <c r="A2" s="2"/>
      <c r="B2" s="2"/>
      <c r="C2" s="1" t="s">
        <v>96</v>
      </c>
      <c r="D2" s="2"/>
      <c r="E2" s="2"/>
      <c r="F2" s="2"/>
      <c r="G2" s="2"/>
      <c r="H2" s="2"/>
    </row>
    <row r="3" spans="1:8" ht="18.75">
      <c r="A3" s="10" t="s">
        <v>12</v>
      </c>
      <c r="B3" s="2"/>
      <c r="C3" s="3"/>
      <c r="D3" s="2"/>
      <c r="E3" s="2"/>
      <c r="F3" s="2"/>
      <c r="G3" s="2"/>
      <c r="H3" s="2"/>
    </row>
    <row r="4" spans="1:8" ht="15.75">
      <c r="A4" s="2"/>
      <c r="B4" s="4" t="s">
        <v>33</v>
      </c>
      <c r="C4" s="4" t="s">
        <v>35</v>
      </c>
      <c r="D4" s="4" t="s">
        <v>13</v>
      </c>
      <c r="E4" s="4" t="s">
        <v>14</v>
      </c>
      <c r="F4" s="4" t="s">
        <v>15</v>
      </c>
      <c r="G4" s="4" t="s">
        <v>16</v>
      </c>
      <c r="H4" s="5"/>
    </row>
    <row r="5" spans="1:8" ht="15.75">
      <c r="A5" s="6" t="s">
        <v>79</v>
      </c>
      <c r="B5" s="7">
        <v>642</v>
      </c>
      <c r="C5" s="7">
        <v>720</v>
      </c>
      <c r="D5" s="7">
        <v>971</v>
      </c>
      <c r="E5" s="7"/>
      <c r="F5" s="7"/>
      <c r="G5" s="7">
        <v>1472</v>
      </c>
      <c r="H5" s="9"/>
    </row>
    <row r="6" spans="1:8" ht="15.75">
      <c r="A6" s="6" t="s">
        <v>94</v>
      </c>
      <c r="B6" s="7"/>
      <c r="C6" s="7"/>
      <c r="D6" s="7"/>
      <c r="E6" s="7">
        <v>1297</v>
      </c>
      <c r="F6" s="7">
        <v>1281</v>
      </c>
      <c r="G6" s="7"/>
      <c r="H6" s="9"/>
    </row>
    <row r="7" spans="1:8" ht="15.75">
      <c r="A7" s="21" t="s">
        <v>78</v>
      </c>
      <c r="B7" s="7">
        <v>2</v>
      </c>
      <c r="C7" s="7"/>
      <c r="D7" s="7">
        <v>3</v>
      </c>
      <c r="E7" s="41">
        <v>34</v>
      </c>
      <c r="F7" s="7">
        <v>145</v>
      </c>
      <c r="G7" s="7">
        <v>67</v>
      </c>
      <c r="H7" s="9"/>
    </row>
    <row r="8" spans="1:8" ht="15.75">
      <c r="A8" s="21" t="s">
        <v>95</v>
      </c>
      <c r="B8" s="7"/>
      <c r="C8" s="7"/>
      <c r="D8" s="7"/>
      <c r="E8" s="7">
        <v>296</v>
      </c>
      <c r="F8" s="7">
        <v>600</v>
      </c>
      <c r="G8" s="7">
        <v>540</v>
      </c>
      <c r="H8" s="9"/>
    </row>
    <row r="9" spans="1:8" ht="15.75">
      <c r="A9" s="21" t="s">
        <v>91</v>
      </c>
      <c r="B9" s="7"/>
      <c r="C9" s="7"/>
      <c r="D9" s="7">
        <v>1</v>
      </c>
      <c r="E9" s="7">
        <v>223</v>
      </c>
      <c r="F9" s="7">
        <v>199</v>
      </c>
      <c r="G9" s="7">
        <v>281</v>
      </c>
      <c r="H9" s="9"/>
    </row>
    <row r="10" spans="1:8" ht="15.75">
      <c r="A10" s="15" t="s">
        <v>68</v>
      </c>
      <c r="B10" s="7"/>
      <c r="C10" s="7"/>
      <c r="D10" s="7"/>
      <c r="E10" s="7">
        <v>538</v>
      </c>
      <c r="F10" s="7">
        <v>728</v>
      </c>
      <c r="G10" s="7">
        <v>273</v>
      </c>
      <c r="H10" s="9"/>
    </row>
    <row r="11" spans="1:8" ht="15.75">
      <c r="A11" s="6" t="s">
        <v>47</v>
      </c>
      <c r="B11" s="7">
        <v>28</v>
      </c>
      <c r="C11" s="7">
        <v>8</v>
      </c>
      <c r="D11" s="7">
        <v>1</v>
      </c>
      <c r="E11" s="7">
        <v>154</v>
      </c>
      <c r="F11" s="7">
        <v>209</v>
      </c>
      <c r="G11" s="7">
        <v>283</v>
      </c>
      <c r="H11" s="9"/>
    </row>
    <row r="12" spans="1:8" ht="15.75">
      <c r="A12" s="6" t="s">
        <v>10</v>
      </c>
      <c r="B12" s="7">
        <v>1888</v>
      </c>
      <c r="C12" s="7">
        <v>3216</v>
      </c>
      <c r="D12" s="36">
        <v>5645</v>
      </c>
      <c r="E12" s="7">
        <v>5361</v>
      </c>
      <c r="F12" s="37">
        <v>6649</v>
      </c>
      <c r="G12" s="7">
        <v>3385</v>
      </c>
      <c r="H12" s="9"/>
    </row>
    <row r="13" spans="1:8" ht="15.75">
      <c r="A13" s="6" t="s">
        <v>23</v>
      </c>
      <c r="B13" s="7">
        <v>834</v>
      </c>
      <c r="C13" s="7">
        <v>2093</v>
      </c>
      <c r="D13" s="7">
        <v>4228</v>
      </c>
      <c r="E13" s="38">
        <v>3092</v>
      </c>
      <c r="F13" s="7">
        <v>3503</v>
      </c>
      <c r="G13" s="38">
        <v>439</v>
      </c>
      <c r="H13" s="2"/>
    </row>
    <row r="14" spans="1:8" ht="15.75">
      <c r="A14" s="17" t="s">
        <v>7</v>
      </c>
      <c r="B14" s="18">
        <f aca="true" t="shared" si="0" ref="B14:G14">SUM(B5:B13)</f>
        <v>3394</v>
      </c>
      <c r="C14" s="18">
        <f t="shared" si="0"/>
        <v>6037</v>
      </c>
      <c r="D14" s="18">
        <f t="shared" si="0"/>
        <v>10849</v>
      </c>
      <c r="E14" s="18">
        <f t="shared" si="0"/>
        <v>10995</v>
      </c>
      <c r="F14" s="18">
        <f>SUM(F5:F13)</f>
        <v>13314</v>
      </c>
      <c r="G14" s="18">
        <f t="shared" si="0"/>
        <v>6740</v>
      </c>
      <c r="H14" s="2"/>
    </row>
    <row r="15" spans="1:8" ht="18.75">
      <c r="A15" s="10" t="s">
        <v>17</v>
      </c>
      <c r="B15" s="2"/>
      <c r="C15" s="3"/>
      <c r="D15" s="2"/>
      <c r="E15" s="2"/>
      <c r="F15" s="2"/>
      <c r="G15" s="2"/>
      <c r="H15" s="2"/>
    </row>
    <row r="16" spans="1:8" ht="31.5">
      <c r="A16" s="2"/>
      <c r="B16" s="4" t="s">
        <v>18</v>
      </c>
      <c r="C16" s="4" t="s">
        <v>19</v>
      </c>
      <c r="D16" s="4" t="s">
        <v>3</v>
      </c>
      <c r="E16" s="4" t="s">
        <v>4</v>
      </c>
      <c r="F16" s="4" t="s">
        <v>5</v>
      </c>
      <c r="G16" s="4" t="s">
        <v>6</v>
      </c>
      <c r="H16" s="40" t="s">
        <v>71</v>
      </c>
    </row>
    <row r="17" spans="1:8" ht="15.75">
      <c r="A17" s="6" t="s">
        <v>79</v>
      </c>
      <c r="B17" s="7"/>
      <c r="C17" s="7"/>
      <c r="D17" s="7"/>
      <c r="E17" s="7"/>
      <c r="F17" s="7">
        <v>1198</v>
      </c>
      <c r="G17" s="7">
        <v>741</v>
      </c>
      <c r="H17" s="28">
        <f>SUM(B5+C5+D5+E5+F5+G5+B17+C17+D17+E17+F17+G17)</f>
        <v>5744</v>
      </c>
    </row>
    <row r="18" spans="1:8" ht="15.75">
      <c r="A18" s="6" t="s">
        <v>94</v>
      </c>
      <c r="B18" s="7">
        <v>1669</v>
      </c>
      <c r="C18" s="7">
        <v>1672</v>
      </c>
      <c r="D18" s="7">
        <v>1647</v>
      </c>
      <c r="E18" s="7">
        <v>1813</v>
      </c>
      <c r="F18" s="7"/>
      <c r="G18" s="7"/>
      <c r="H18" s="28">
        <f aca="true" t="shared" si="1" ref="H18:H26">SUM(B6+C6+D6+E6+F6+G6+B18+C18+D18+E18+F18+G18)</f>
        <v>9379</v>
      </c>
    </row>
    <row r="19" spans="1:8" ht="15.75">
      <c r="A19" s="21" t="s">
        <v>78</v>
      </c>
      <c r="B19" s="7">
        <v>43</v>
      </c>
      <c r="C19" s="7">
        <v>61</v>
      </c>
      <c r="D19" s="7">
        <v>73</v>
      </c>
      <c r="E19" s="7">
        <v>61</v>
      </c>
      <c r="F19" s="7"/>
      <c r="G19" s="7">
        <v>1</v>
      </c>
      <c r="H19" s="28">
        <f t="shared" si="1"/>
        <v>490</v>
      </c>
    </row>
    <row r="20" spans="1:8" ht="15.75">
      <c r="A20" s="21" t="s">
        <v>95</v>
      </c>
      <c r="B20" s="7">
        <v>242</v>
      </c>
      <c r="C20" s="7">
        <v>237</v>
      </c>
      <c r="D20" s="7">
        <v>555</v>
      </c>
      <c r="E20" s="7">
        <v>527</v>
      </c>
      <c r="F20" s="7"/>
      <c r="G20" s="7"/>
      <c r="H20" s="28">
        <f t="shared" si="1"/>
        <v>2997</v>
      </c>
    </row>
    <row r="21" spans="1:8" ht="15.75">
      <c r="A21" s="21" t="s">
        <v>91</v>
      </c>
      <c r="B21" s="7">
        <v>292</v>
      </c>
      <c r="C21" s="7">
        <v>408</v>
      </c>
      <c r="D21" s="7">
        <v>243</v>
      </c>
      <c r="E21" s="7">
        <v>156</v>
      </c>
      <c r="F21" s="7"/>
      <c r="G21" s="7"/>
      <c r="H21" s="28">
        <f t="shared" si="1"/>
        <v>1803</v>
      </c>
    </row>
    <row r="22" spans="1:8" ht="15.75">
      <c r="A22" s="15" t="s">
        <v>68</v>
      </c>
      <c r="B22" s="7">
        <v>1063</v>
      </c>
      <c r="C22" s="7">
        <v>1133</v>
      </c>
      <c r="D22" s="7">
        <v>877</v>
      </c>
      <c r="E22" s="7">
        <v>591</v>
      </c>
      <c r="F22" s="7">
        <v>12</v>
      </c>
      <c r="G22" s="7"/>
      <c r="H22" s="28">
        <f t="shared" si="1"/>
        <v>5215</v>
      </c>
    </row>
    <row r="23" spans="1:8" ht="15.75">
      <c r="A23" s="6" t="s">
        <v>47</v>
      </c>
      <c r="B23" s="7">
        <v>109</v>
      </c>
      <c r="C23" s="7">
        <v>95</v>
      </c>
      <c r="D23" s="7">
        <v>222</v>
      </c>
      <c r="E23" s="7">
        <v>170</v>
      </c>
      <c r="F23" s="7">
        <v>27</v>
      </c>
      <c r="G23" s="7">
        <v>20</v>
      </c>
      <c r="H23" s="28">
        <f t="shared" si="1"/>
        <v>1326</v>
      </c>
    </row>
    <row r="24" spans="1:8" ht="15.75">
      <c r="A24" s="6" t="s">
        <v>10</v>
      </c>
      <c r="B24" s="7">
        <v>3206</v>
      </c>
      <c r="C24" s="7">
        <v>3937</v>
      </c>
      <c r="D24" s="7">
        <v>3788</v>
      </c>
      <c r="E24" s="7">
        <v>3730</v>
      </c>
      <c r="F24" s="7">
        <v>3945</v>
      </c>
      <c r="G24" s="7">
        <v>2972</v>
      </c>
      <c r="H24" s="28">
        <f t="shared" si="1"/>
        <v>47722</v>
      </c>
    </row>
    <row r="25" spans="1:8" ht="15.75">
      <c r="A25" s="6" t="s">
        <v>23</v>
      </c>
      <c r="B25" s="14"/>
      <c r="C25" s="14"/>
      <c r="D25" s="14">
        <v>164</v>
      </c>
      <c r="E25" s="14">
        <v>1283</v>
      </c>
      <c r="F25" s="7">
        <v>2661</v>
      </c>
      <c r="G25" s="7">
        <v>4623</v>
      </c>
      <c r="H25" s="28">
        <f t="shared" si="1"/>
        <v>22920</v>
      </c>
    </row>
    <row r="26" spans="1:8" ht="15.75">
      <c r="A26" s="17" t="s">
        <v>7</v>
      </c>
      <c r="B26" s="18">
        <f aca="true" t="shared" si="2" ref="B26:G26">SUM(B17:B25)</f>
        <v>6624</v>
      </c>
      <c r="C26" s="18">
        <f t="shared" si="2"/>
        <v>7543</v>
      </c>
      <c r="D26" s="18">
        <f t="shared" si="2"/>
        <v>7569</v>
      </c>
      <c r="E26" s="18">
        <f t="shared" si="2"/>
        <v>8331</v>
      </c>
      <c r="F26" s="18">
        <f t="shared" si="2"/>
        <v>7843</v>
      </c>
      <c r="G26" s="18">
        <f t="shared" si="2"/>
        <v>8357</v>
      </c>
      <c r="H26" s="28">
        <f t="shared" si="1"/>
        <v>97596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0.00390625" style="0" customWidth="1"/>
    <col min="2" max="2" width="10.8515625" style="0" customWidth="1"/>
    <col min="3" max="3" width="11.421875" style="0" customWidth="1"/>
    <col min="4" max="4" width="11.28125" style="0" customWidth="1"/>
    <col min="5" max="5" width="11.8515625" style="0" customWidth="1"/>
    <col min="6" max="6" width="12.00390625" style="0" customWidth="1"/>
    <col min="7" max="7" width="13.7109375" style="0" customWidth="1"/>
    <col min="8" max="8" width="10.421875" style="0" customWidth="1"/>
  </cols>
  <sheetData>
    <row r="1" spans="1:8" ht="15.75">
      <c r="A1" s="2"/>
      <c r="B1" s="1" t="s">
        <v>77</v>
      </c>
      <c r="C1" s="2"/>
      <c r="D1" s="2"/>
      <c r="E1" s="2"/>
      <c r="F1" s="2"/>
      <c r="G1" s="2"/>
      <c r="H1" s="2"/>
    </row>
    <row r="2" spans="1:8" ht="15.75">
      <c r="A2" s="2"/>
      <c r="B2" s="2"/>
      <c r="C2" s="1" t="s">
        <v>97</v>
      </c>
      <c r="D2" s="2"/>
      <c r="E2" s="2"/>
      <c r="F2" s="2"/>
      <c r="G2" s="2"/>
      <c r="H2" s="2"/>
    </row>
    <row r="3" spans="1:8" ht="18.75">
      <c r="A3" s="10" t="s">
        <v>12</v>
      </c>
      <c r="B3" s="2"/>
      <c r="C3" s="3"/>
      <c r="D3" s="2"/>
      <c r="E3" s="2"/>
      <c r="F3" s="2"/>
      <c r="G3" s="2"/>
      <c r="H3" s="2"/>
    </row>
    <row r="4" spans="1:8" ht="15.75">
      <c r="A4" s="2"/>
      <c r="B4" s="4" t="s">
        <v>33</v>
      </c>
      <c r="C4" s="4" t="s">
        <v>35</v>
      </c>
      <c r="D4" s="4" t="s">
        <v>13</v>
      </c>
      <c r="E4" s="4" t="s">
        <v>14</v>
      </c>
      <c r="F4" s="4" t="s">
        <v>15</v>
      </c>
      <c r="G4" s="4" t="s">
        <v>16</v>
      </c>
      <c r="H4" s="5"/>
    </row>
    <row r="5" spans="1:8" ht="15.75">
      <c r="A5" s="6" t="s">
        <v>79</v>
      </c>
      <c r="B5" s="7">
        <v>731</v>
      </c>
      <c r="C5" s="7">
        <v>688</v>
      </c>
      <c r="D5" s="7"/>
      <c r="E5" s="7"/>
      <c r="F5" s="7"/>
      <c r="G5" s="7"/>
      <c r="H5" s="9"/>
    </row>
    <row r="6" spans="1:8" ht="15.75">
      <c r="A6" s="6" t="s">
        <v>94</v>
      </c>
      <c r="B6" s="7"/>
      <c r="C6" s="7">
        <v>1</v>
      </c>
      <c r="D6" s="7"/>
      <c r="E6" s="7"/>
      <c r="F6" s="7"/>
      <c r="G6" s="7"/>
      <c r="H6" s="9"/>
    </row>
    <row r="7" spans="1:8" ht="15.75">
      <c r="A7" s="21" t="s">
        <v>78</v>
      </c>
      <c r="B7" s="7">
        <v>3</v>
      </c>
      <c r="C7" s="7"/>
      <c r="D7" s="7"/>
      <c r="E7" s="41"/>
      <c r="F7" s="7"/>
      <c r="G7" s="7"/>
      <c r="H7" s="9"/>
    </row>
    <row r="8" spans="1:8" ht="15.75">
      <c r="A8" s="21" t="s">
        <v>95</v>
      </c>
      <c r="B8" s="7"/>
      <c r="C8" s="7"/>
      <c r="D8" s="7"/>
      <c r="E8" s="7"/>
      <c r="F8" s="7"/>
      <c r="G8" s="7"/>
      <c r="H8" s="9"/>
    </row>
    <row r="9" spans="1:8" ht="15.75">
      <c r="A9" s="21" t="s">
        <v>91</v>
      </c>
      <c r="B9" s="7"/>
      <c r="C9" s="7"/>
      <c r="D9" s="7"/>
      <c r="E9" s="7"/>
      <c r="F9" s="7"/>
      <c r="G9" s="7"/>
      <c r="H9" s="9"/>
    </row>
    <row r="10" spans="1:8" ht="15.75">
      <c r="A10" s="15" t="s">
        <v>68</v>
      </c>
      <c r="B10" s="7"/>
      <c r="C10" s="7"/>
      <c r="D10" s="7"/>
      <c r="E10" s="7"/>
      <c r="F10" s="7"/>
      <c r="G10" s="7"/>
      <c r="H10" s="9"/>
    </row>
    <row r="11" spans="1:8" ht="15.75">
      <c r="A11" s="6" t="s">
        <v>47</v>
      </c>
      <c r="B11" s="7">
        <v>8</v>
      </c>
      <c r="C11" s="7">
        <v>17</v>
      </c>
      <c r="D11" s="7"/>
      <c r="E11" s="7"/>
      <c r="F11" s="7"/>
      <c r="G11" s="7"/>
      <c r="H11" s="9"/>
    </row>
    <row r="12" spans="1:8" ht="15.75">
      <c r="A12" s="6" t="s">
        <v>10</v>
      </c>
      <c r="B12" s="7">
        <v>1316</v>
      </c>
      <c r="C12" s="7">
        <v>3813</v>
      </c>
      <c r="D12" s="36"/>
      <c r="E12" s="7"/>
      <c r="F12" s="37"/>
      <c r="G12" s="7"/>
      <c r="H12" s="9"/>
    </row>
    <row r="13" spans="1:8" ht="15.75">
      <c r="A13" s="6" t="s">
        <v>23</v>
      </c>
      <c r="B13" s="7">
        <v>745</v>
      </c>
      <c r="C13" s="7">
        <v>2816</v>
      </c>
      <c r="D13" s="7"/>
      <c r="E13" s="38"/>
      <c r="F13" s="7"/>
      <c r="G13" s="38"/>
      <c r="H13" s="2"/>
    </row>
    <row r="14" spans="1:8" ht="15.75">
      <c r="A14" s="17" t="s">
        <v>7</v>
      </c>
      <c r="B14" s="18">
        <f>SUM(B5:B13)</f>
        <v>2803</v>
      </c>
      <c r="C14" s="18">
        <f>SUM(C5:C12)</f>
        <v>4519</v>
      </c>
      <c r="D14" s="18"/>
      <c r="E14" s="18"/>
      <c r="F14" s="18"/>
      <c r="G14" s="18"/>
      <c r="H14" s="2"/>
    </row>
    <row r="15" spans="1:8" ht="18.75">
      <c r="A15" s="10" t="s">
        <v>17</v>
      </c>
      <c r="B15" s="2"/>
      <c r="C15" s="3"/>
      <c r="D15" s="2"/>
      <c r="E15" s="2"/>
      <c r="F15" s="2"/>
      <c r="G15" s="2"/>
      <c r="H15" s="2"/>
    </row>
    <row r="16" spans="1:8" ht="31.5">
      <c r="A16" s="2"/>
      <c r="B16" s="4" t="s">
        <v>18</v>
      </c>
      <c r="C16" s="4" t="s">
        <v>19</v>
      </c>
      <c r="D16" s="4" t="s">
        <v>3</v>
      </c>
      <c r="E16" s="4" t="s">
        <v>4</v>
      </c>
      <c r="F16" s="4" t="s">
        <v>5</v>
      </c>
      <c r="G16" s="4" t="s">
        <v>6</v>
      </c>
      <c r="H16" s="40" t="s">
        <v>71</v>
      </c>
    </row>
    <row r="17" spans="1:8" ht="15.75">
      <c r="A17" s="6" t="s">
        <v>79</v>
      </c>
      <c r="B17" s="7"/>
      <c r="C17" s="7"/>
      <c r="D17" s="7"/>
      <c r="E17" s="7"/>
      <c r="F17" s="7"/>
      <c r="G17" s="7"/>
      <c r="H17" s="28">
        <f>SUM(B5+C5+D5+E5+F5+G5+B17+C17+D17+E17+F17+G17)</f>
        <v>1419</v>
      </c>
    </row>
    <row r="18" spans="1:8" ht="15.75">
      <c r="A18" s="6" t="s">
        <v>94</v>
      </c>
      <c r="B18" s="7"/>
      <c r="C18" s="7"/>
      <c r="D18" s="7"/>
      <c r="E18" s="7"/>
      <c r="F18" s="7"/>
      <c r="G18" s="7"/>
      <c r="H18" s="28">
        <f aca="true" t="shared" si="0" ref="H18:H26">SUM(B6+C6+D6+E6+F6+G6+B18+C18+D18+E18+F18+G18)</f>
        <v>1</v>
      </c>
    </row>
    <row r="19" spans="1:8" ht="15.75">
      <c r="A19" s="21" t="s">
        <v>78</v>
      </c>
      <c r="B19" s="7"/>
      <c r="C19" s="7"/>
      <c r="D19" s="7"/>
      <c r="E19" s="7"/>
      <c r="F19" s="7"/>
      <c r="G19" s="7"/>
      <c r="H19" s="28">
        <f t="shared" si="0"/>
        <v>3</v>
      </c>
    </row>
    <row r="20" spans="1:8" ht="15.75">
      <c r="A20" s="21" t="s">
        <v>95</v>
      </c>
      <c r="B20" s="7"/>
      <c r="C20" s="7"/>
      <c r="D20" s="7"/>
      <c r="E20" s="7"/>
      <c r="F20" s="7"/>
      <c r="G20" s="7"/>
      <c r="H20" s="28">
        <f t="shared" si="0"/>
        <v>0</v>
      </c>
    </row>
    <row r="21" spans="1:8" ht="15.75">
      <c r="A21" s="21" t="s">
        <v>91</v>
      </c>
      <c r="B21" s="7"/>
      <c r="C21" s="7"/>
      <c r="D21" s="7"/>
      <c r="E21" s="7"/>
      <c r="F21" s="7"/>
      <c r="G21" s="7"/>
      <c r="H21" s="28">
        <f t="shared" si="0"/>
        <v>0</v>
      </c>
    </row>
    <row r="22" spans="1:8" ht="15.75">
      <c r="A22" s="15" t="s">
        <v>68</v>
      </c>
      <c r="B22" s="7"/>
      <c r="C22" s="7"/>
      <c r="D22" s="7"/>
      <c r="E22" s="7"/>
      <c r="F22" s="7"/>
      <c r="G22" s="7"/>
      <c r="H22" s="28">
        <f t="shared" si="0"/>
        <v>0</v>
      </c>
    </row>
    <row r="23" spans="1:8" ht="15.75">
      <c r="A23" s="6" t="s">
        <v>47</v>
      </c>
      <c r="B23" s="7"/>
      <c r="C23" s="7"/>
      <c r="D23" s="7"/>
      <c r="E23" s="7"/>
      <c r="F23" s="7"/>
      <c r="G23" s="7"/>
      <c r="H23" s="28">
        <f t="shared" si="0"/>
        <v>25</v>
      </c>
    </row>
    <row r="24" spans="1:8" ht="15.75">
      <c r="A24" s="6" t="s">
        <v>10</v>
      </c>
      <c r="B24" s="7"/>
      <c r="C24" s="7"/>
      <c r="D24" s="7"/>
      <c r="E24" s="7"/>
      <c r="F24" s="7"/>
      <c r="G24" s="7"/>
      <c r="H24" s="28">
        <f t="shared" si="0"/>
        <v>5129</v>
      </c>
    </row>
    <row r="25" spans="1:8" ht="15.75">
      <c r="A25" s="6" t="s">
        <v>23</v>
      </c>
      <c r="B25" s="14"/>
      <c r="C25" s="14"/>
      <c r="D25" s="14"/>
      <c r="E25" s="14"/>
      <c r="F25" s="7"/>
      <c r="G25" s="7"/>
      <c r="H25" s="28">
        <f t="shared" si="0"/>
        <v>3561</v>
      </c>
    </row>
    <row r="26" spans="1:8" ht="15.75">
      <c r="A26" s="17" t="s">
        <v>7</v>
      </c>
      <c r="B26" s="18"/>
      <c r="C26" s="18"/>
      <c r="D26" s="18"/>
      <c r="E26" s="18"/>
      <c r="F26" s="18"/>
      <c r="G26" s="18"/>
      <c r="H26" s="28">
        <f t="shared" si="0"/>
        <v>7322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4.140625" style="2" customWidth="1"/>
    <col min="2" max="2" width="13.421875" style="2" customWidth="1"/>
    <col min="3" max="3" width="14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4.57421875" style="2" customWidth="1"/>
    <col min="9" max="9" width="11.7109375" style="2" customWidth="1"/>
    <col min="10" max="16384" width="9.140625" style="2" customWidth="1"/>
  </cols>
  <sheetData>
    <row r="1" ht="15.75">
      <c r="A1" s="1"/>
    </row>
    <row r="2" ht="18.75">
      <c r="C2" s="33" t="s">
        <v>76</v>
      </c>
    </row>
    <row r="3" ht="18.75">
      <c r="C3" s="3" t="s">
        <v>11</v>
      </c>
    </row>
    <row r="4" ht="18.75">
      <c r="C4" s="3"/>
    </row>
    <row r="5" spans="1:3" ht="18.75">
      <c r="A5" s="10" t="s">
        <v>12</v>
      </c>
      <c r="C5" s="3"/>
    </row>
    <row r="6" spans="2:9" ht="37.5" customHeight="1">
      <c r="B6" s="4" t="s">
        <v>24</v>
      </c>
      <c r="C6" s="4" t="s">
        <v>25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7</v>
      </c>
      <c r="I6" s="5"/>
    </row>
    <row r="7" spans="1:9" ht="15.75">
      <c r="A7" s="6" t="s">
        <v>20</v>
      </c>
      <c r="B7" s="7">
        <v>176</v>
      </c>
      <c r="C7" s="7">
        <v>110</v>
      </c>
      <c r="D7" s="7">
        <v>267</v>
      </c>
      <c r="E7" s="7">
        <v>461</v>
      </c>
      <c r="F7" s="7">
        <v>357</v>
      </c>
      <c r="G7" s="7">
        <v>240</v>
      </c>
      <c r="H7" s="8">
        <f aca="true" t="shared" si="0" ref="H7:H12">+B7+C7+D7+E7+F7+G7</f>
        <v>1611</v>
      </c>
      <c r="I7" s="9"/>
    </row>
    <row r="8" spans="1:9" ht="15.75">
      <c r="A8" s="6" t="s">
        <v>21</v>
      </c>
      <c r="B8" s="7">
        <v>20</v>
      </c>
      <c r="C8" s="7">
        <v>13</v>
      </c>
      <c r="D8" s="7">
        <v>37</v>
      </c>
      <c r="E8" s="7">
        <v>140</v>
      </c>
      <c r="F8" s="7">
        <v>198</v>
      </c>
      <c r="G8" s="7">
        <v>70</v>
      </c>
      <c r="H8" s="8">
        <f t="shared" si="0"/>
        <v>478</v>
      </c>
      <c r="I8" s="9"/>
    </row>
    <row r="9" spans="1:9" ht="15.75">
      <c r="A9" s="6" t="s">
        <v>26</v>
      </c>
      <c r="B9" s="7">
        <v>0</v>
      </c>
      <c r="C9" s="7">
        <v>0</v>
      </c>
      <c r="D9" s="7">
        <v>0</v>
      </c>
      <c r="E9" s="7">
        <v>71</v>
      </c>
      <c r="F9" s="7">
        <v>163</v>
      </c>
      <c r="G9" s="7">
        <v>96</v>
      </c>
      <c r="H9" s="8">
        <f t="shared" si="0"/>
        <v>330</v>
      </c>
      <c r="I9" s="9"/>
    </row>
    <row r="10" spans="1:9" ht="15.75">
      <c r="A10" s="6" t="s">
        <v>27</v>
      </c>
      <c r="B10" s="7">
        <v>0</v>
      </c>
      <c r="C10" s="7">
        <v>0</v>
      </c>
      <c r="D10" s="7">
        <v>0</v>
      </c>
      <c r="E10" s="7">
        <v>328</v>
      </c>
      <c r="F10" s="7">
        <v>408</v>
      </c>
      <c r="G10" s="7">
        <v>244</v>
      </c>
      <c r="H10" s="8">
        <f t="shared" si="0"/>
        <v>980</v>
      </c>
      <c r="I10" s="9"/>
    </row>
    <row r="11" spans="1:9" ht="15.75">
      <c r="A11" s="6" t="s">
        <v>10</v>
      </c>
      <c r="B11" s="7">
        <v>632</v>
      </c>
      <c r="C11" s="7">
        <v>507</v>
      </c>
      <c r="D11" s="7">
        <v>771</v>
      </c>
      <c r="E11" s="7">
        <v>475</v>
      </c>
      <c r="F11" s="7">
        <v>629</v>
      </c>
      <c r="G11" s="7">
        <v>480</v>
      </c>
      <c r="H11" s="8">
        <f t="shared" si="0"/>
        <v>3494</v>
      </c>
      <c r="I11" s="9"/>
    </row>
    <row r="12" spans="1:8" ht="15.75">
      <c r="A12" s="6" t="s">
        <v>23</v>
      </c>
      <c r="B12" s="7">
        <v>731</v>
      </c>
      <c r="C12" s="7">
        <v>603</v>
      </c>
      <c r="D12" s="7">
        <v>1428</v>
      </c>
      <c r="E12" s="7">
        <v>1348</v>
      </c>
      <c r="F12" s="7">
        <v>1665</v>
      </c>
      <c r="G12" s="7">
        <v>134</v>
      </c>
      <c r="H12" s="8">
        <f t="shared" si="0"/>
        <v>5909</v>
      </c>
    </row>
    <row r="13" spans="1:8" s="31" customFormat="1" ht="15.75">
      <c r="A13" s="26" t="s">
        <v>7</v>
      </c>
      <c r="B13" s="32">
        <f>+B7+B8+B9+B10+B11+B12</f>
        <v>1559</v>
      </c>
      <c r="C13" s="28">
        <f aca="true" t="shared" si="1" ref="C13:H13">+C7+C8+C9+C10+C11+C12</f>
        <v>1233</v>
      </c>
      <c r="D13" s="32">
        <f t="shared" si="1"/>
        <v>2503</v>
      </c>
      <c r="E13" s="28">
        <f t="shared" si="1"/>
        <v>2823</v>
      </c>
      <c r="F13" s="28">
        <f t="shared" si="1"/>
        <v>3420</v>
      </c>
      <c r="G13" s="28">
        <f t="shared" si="1"/>
        <v>1264</v>
      </c>
      <c r="H13" s="28">
        <f t="shared" si="1"/>
        <v>12802</v>
      </c>
    </row>
    <row r="15" spans="1:3" ht="18.75">
      <c r="A15" s="10" t="s">
        <v>17</v>
      </c>
      <c r="C15" s="3"/>
    </row>
    <row r="16" spans="2:9" ht="37.5" customHeight="1">
      <c r="B16" s="4" t="s">
        <v>18</v>
      </c>
      <c r="C16" s="4" t="s">
        <v>19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2" t="s">
        <v>74</v>
      </c>
    </row>
    <row r="17" spans="1:11" ht="15.75">
      <c r="A17" s="6" t="s">
        <v>20</v>
      </c>
      <c r="B17" s="7">
        <v>403</v>
      </c>
      <c r="C17" s="7">
        <v>392</v>
      </c>
      <c r="D17" s="7">
        <v>337</v>
      </c>
      <c r="E17" s="7">
        <v>466</v>
      </c>
      <c r="F17" s="7">
        <v>187</v>
      </c>
      <c r="G17" s="7">
        <v>148</v>
      </c>
      <c r="H17" s="8">
        <f aca="true" t="shared" si="2" ref="H17:H22">+B17+C17+D17+E17+F17+G17</f>
        <v>1933</v>
      </c>
      <c r="I17" s="9">
        <f>+H7+H17</f>
        <v>3544</v>
      </c>
      <c r="K17" s="14"/>
    </row>
    <row r="18" spans="1:9" ht="15.75">
      <c r="A18" s="6" t="s">
        <v>21</v>
      </c>
      <c r="B18" s="7">
        <v>69</v>
      </c>
      <c r="C18" s="7">
        <v>104</v>
      </c>
      <c r="D18" s="7">
        <v>107</v>
      </c>
      <c r="E18" s="7">
        <v>100</v>
      </c>
      <c r="F18" s="7">
        <v>500</v>
      </c>
      <c r="G18" s="7">
        <v>18</v>
      </c>
      <c r="H18" s="8">
        <f t="shared" si="2"/>
        <v>898</v>
      </c>
      <c r="I18" s="9">
        <f aca="true" t="shared" si="3" ref="I18:I23">+H8+H18</f>
        <v>1376</v>
      </c>
    </row>
    <row r="19" spans="1:9" ht="15.75">
      <c r="A19" s="6" t="s">
        <v>26</v>
      </c>
      <c r="B19" s="7">
        <v>139</v>
      </c>
      <c r="C19" s="7">
        <v>249</v>
      </c>
      <c r="D19" s="7">
        <v>212</v>
      </c>
      <c r="E19" s="7">
        <v>123</v>
      </c>
      <c r="F19" s="7">
        <v>78</v>
      </c>
      <c r="G19" s="7">
        <v>66</v>
      </c>
      <c r="H19" s="8">
        <f t="shared" si="2"/>
        <v>867</v>
      </c>
      <c r="I19" s="9">
        <f t="shared" si="3"/>
        <v>1197</v>
      </c>
    </row>
    <row r="20" spans="1:9" ht="15.75">
      <c r="A20" s="6" t="s">
        <v>27</v>
      </c>
      <c r="B20" s="7">
        <v>718</v>
      </c>
      <c r="C20" s="7">
        <v>1508</v>
      </c>
      <c r="D20" s="7">
        <v>862</v>
      </c>
      <c r="E20" s="7">
        <v>993</v>
      </c>
      <c r="F20" s="7">
        <v>348</v>
      </c>
      <c r="G20" s="7">
        <v>346</v>
      </c>
      <c r="H20" s="8">
        <f t="shared" si="2"/>
        <v>4775</v>
      </c>
      <c r="I20" s="9">
        <f t="shared" si="3"/>
        <v>5755</v>
      </c>
    </row>
    <row r="21" spans="1:9" ht="15.75">
      <c r="A21" s="6" t="s">
        <v>10</v>
      </c>
      <c r="B21" s="7">
        <v>691</v>
      </c>
      <c r="C21" s="7">
        <v>1005</v>
      </c>
      <c r="D21" s="7">
        <v>570</v>
      </c>
      <c r="E21" s="7">
        <v>918</v>
      </c>
      <c r="F21" s="7">
        <v>677</v>
      </c>
      <c r="G21" s="7">
        <v>598</v>
      </c>
      <c r="H21" s="8">
        <f t="shared" si="2"/>
        <v>4459</v>
      </c>
      <c r="I21" s="9">
        <f t="shared" si="3"/>
        <v>7953</v>
      </c>
    </row>
    <row r="22" spans="1:9" ht="15.75">
      <c r="A22" s="6" t="s">
        <v>22</v>
      </c>
      <c r="B22" s="7">
        <v>0</v>
      </c>
      <c r="C22" s="7">
        <v>0</v>
      </c>
      <c r="D22" s="7">
        <v>0</v>
      </c>
      <c r="E22" s="7">
        <v>268</v>
      </c>
      <c r="F22" s="7">
        <v>1565</v>
      </c>
      <c r="G22" s="7">
        <v>1341</v>
      </c>
      <c r="H22" s="8">
        <f t="shared" si="2"/>
        <v>3174</v>
      </c>
      <c r="I22" s="9">
        <f t="shared" si="3"/>
        <v>9083</v>
      </c>
    </row>
    <row r="23" spans="1:9" s="31" customFormat="1" ht="15.75">
      <c r="A23" s="26" t="s">
        <v>7</v>
      </c>
      <c r="B23" s="28">
        <f>+B17+B18+B19+B20+B21+B22</f>
        <v>2020</v>
      </c>
      <c r="C23" s="28">
        <f aca="true" t="shared" si="4" ref="C23:H23">+C17+C18+C19+C20+C21+C22</f>
        <v>3258</v>
      </c>
      <c r="D23" s="28">
        <f t="shared" si="4"/>
        <v>2088</v>
      </c>
      <c r="E23" s="28">
        <f t="shared" si="4"/>
        <v>2868</v>
      </c>
      <c r="F23" s="28">
        <f t="shared" si="4"/>
        <v>3355</v>
      </c>
      <c r="G23" s="28">
        <f t="shared" si="4"/>
        <v>2517</v>
      </c>
      <c r="H23" s="28">
        <f t="shared" si="4"/>
        <v>16106</v>
      </c>
      <c r="I23" s="30">
        <f t="shared" si="3"/>
        <v>28908</v>
      </c>
    </row>
    <row r="25" ht="15.75">
      <c r="A25" s="1"/>
    </row>
    <row r="26" ht="15.75">
      <c r="A26" s="11" t="s">
        <v>28</v>
      </c>
    </row>
    <row r="27" ht="15.75">
      <c r="A27" s="11" t="s">
        <v>29</v>
      </c>
    </row>
    <row r="28" ht="15.75">
      <c r="A28" s="1" t="s">
        <v>30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421875" style="2" customWidth="1"/>
    <col min="2" max="2" width="13.421875" style="2" customWidth="1"/>
    <col min="3" max="3" width="14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4.00390625" style="2" customWidth="1"/>
    <col min="9" max="10" width="11.7109375" style="2" customWidth="1"/>
    <col min="11" max="16384" width="9.140625" style="2" customWidth="1"/>
  </cols>
  <sheetData>
    <row r="1" ht="15.75">
      <c r="A1" s="1"/>
    </row>
    <row r="2" ht="18.75">
      <c r="C2" s="33" t="s">
        <v>76</v>
      </c>
    </row>
    <row r="3" ht="18.75">
      <c r="C3" s="3" t="s">
        <v>34</v>
      </c>
    </row>
    <row r="4" ht="18.75">
      <c r="C4" s="3"/>
    </row>
    <row r="5" spans="1:3" ht="18.75">
      <c r="A5" s="10" t="s">
        <v>12</v>
      </c>
      <c r="C5" s="3"/>
    </row>
    <row r="6" spans="2:9" ht="37.5" customHeight="1">
      <c r="B6" s="4" t="s">
        <v>33</v>
      </c>
      <c r="C6" s="4" t="s">
        <v>35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7</v>
      </c>
      <c r="I6" s="5"/>
    </row>
    <row r="7" spans="1:9" ht="15.75">
      <c r="A7" s="6" t="s">
        <v>20</v>
      </c>
      <c r="B7" s="7">
        <v>114</v>
      </c>
      <c r="C7" s="7">
        <v>82</v>
      </c>
      <c r="D7" s="7">
        <v>85</v>
      </c>
      <c r="E7" s="7">
        <v>384</v>
      </c>
      <c r="F7" s="7">
        <v>470</v>
      </c>
      <c r="G7" s="7">
        <v>280</v>
      </c>
      <c r="H7" s="8">
        <f aca="true" t="shared" si="0" ref="H7:H12">+B7+C7+D7+E7+F7+G7</f>
        <v>1415</v>
      </c>
      <c r="I7" s="9"/>
    </row>
    <row r="8" spans="1:9" ht="15.75">
      <c r="A8" s="6" t="s">
        <v>21</v>
      </c>
      <c r="B8" s="7">
        <v>6</v>
      </c>
      <c r="C8" s="7">
        <v>25</v>
      </c>
      <c r="D8" s="7">
        <v>37</v>
      </c>
      <c r="E8" s="7">
        <v>134</v>
      </c>
      <c r="F8" s="7">
        <v>271</v>
      </c>
      <c r="G8" s="7">
        <v>126</v>
      </c>
      <c r="H8" s="8">
        <f t="shared" si="0"/>
        <v>599</v>
      </c>
      <c r="I8" s="9"/>
    </row>
    <row r="9" spans="1:9" ht="15.75">
      <c r="A9" s="6" t="s">
        <v>31</v>
      </c>
      <c r="B9" s="7">
        <v>56</v>
      </c>
      <c r="C9" s="7">
        <v>58</v>
      </c>
      <c r="D9" s="7">
        <v>74</v>
      </c>
      <c r="E9" s="7">
        <v>128</v>
      </c>
      <c r="F9" s="7">
        <v>248</v>
      </c>
      <c r="G9" s="7">
        <v>199</v>
      </c>
      <c r="H9" s="8">
        <f t="shared" si="0"/>
        <v>763</v>
      </c>
      <c r="I9" s="9"/>
    </row>
    <row r="10" spans="1:9" ht="15.75">
      <c r="A10" s="6" t="s">
        <v>32</v>
      </c>
      <c r="B10" s="7">
        <v>285</v>
      </c>
      <c r="C10" s="7">
        <v>192</v>
      </c>
      <c r="D10" s="7">
        <v>350</v>
      </c>
      <c r="E10" s="7">
        <v>785</v>
      </c>
      <c r="F10" s="7">
        <v>723</v>
      </c>
      <c r="G10" s="7">
        <v>1127</v>
      </c>
      <c r="H10" s="8">
        <f t="shared" si="0"/>
        <v>3462</v>
      </c>
      <c r="I10" s="9"/>
    </row>
    <row r="11" spans="1:9" ht="15.75">
      <c r="A11" s="6" t="s">
        <v>10</v>
      </c>
      <c r="B11" s="7">
        <v>682</v>
      </c>
      <c r="C11" s="7">
        <v>537</v>
      </c>
      <c r="D11" s="7">
        <v>602</v>
      </c>
      <c r="E11" s="7">
        <v>501</v>
      </c>
      <c r="F11" s="7">
        <v>640</v>
      </c>
      <c r="G11" s="7">
        <v>505</v>
      </c>
      <c r="H11" s="8">
        <f t="shared" si="0"/>
        <v>3467</v>
      </c>
      <c r="I11" s="9"/>
    </row>
    <row r="12" spans="1:9" ht="15.75">
      <c r="A12" s="6" t="s">
        <v>23</v>
      </c>
      <c r="B12" s="7">
        <v>387</v>
      </c>
      <c r="C12" s="7">
        <v>2170</v>
      </c>
      <c r="D12" s="7">
        <v>3240</v>
      </c>
      <c r="E12" s="7">
        <v>2390</v>
      </c>
      <c r="F12" s="7">
        <v>573</v>
      </c>
      <c r="G12" s="7">
        <v>368</v>
      </c>
      <c r="H12" s="8">
        <f t="shared" si="0"/>
        <v>9128</v>
      </c>
      <c r="I12" s="9"/>
    </row>
    <row r="13" spans="1:9" ht="15.75">
      <c r="A13" s="25" t="s">
        <v>7</v>
      </c>
      <c r="B13" s="28">
        <f>+B7+B8+B9+B10+B11+B12</f>
        <v>1530</v>
      </c>
      <c r="C13" s="32">
        <f aca="true" t="shared" si="1" ref="C13:H13">+C7+C8+C9+C10+C11+C12</f>
        <v>3064</v>
      </c>
      <c r="D13" s="28">
        <f t="shared" si="1"/>
        <v>4388</v>
      </c>
      <c r="E13" s="32">
        <f t="shared" si="1"/>
        <v>4322</v>
      </c>
      <c r="F13" s="28">
        <f t="shared" si="1"/>
        <v>2925</v>
      </c>
      <c r="G13" s="32">
        <f t="shared" si="1"/>
        <v>2605</v>
      </c>
      <c r="H13" s="28">
        <f t="shared" si="1"/>
        <v>18834</v>
      </c>
      <c r="I13" s="9"/>
    </row>
    <row r="15" spans="1:3" ht="18.75">
      <c r="A15" s="10" t="s">
        <v>17</v>
      </c>
      <c r="C15" s="3"/>
    </row>
    <row r="16" spans="2:9" ht="37.5" customHeight="1">
      <c r="B16" s="4" t="s">
        <v>18</v>
      </c>
      <c r="C16" s="4" t="s">
        <v>19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2" t="s">
        <v>75</v>
      </c>
    </row>
    <row r="17" spans="1:9" ht="15.75">
      <c r="A17" s="6" t="s">
        <v>20</v>
      </c>
      <c r="B17" s="7">
        <v>247</v>
      </c>
      <c r="C17" s="7">
        <v>429</v>
      </c>
      <c r="D17" s="7">
        <v>347</v>
      </c>
      <c r="E17" s="7">
        <v>307</v>
      </c>
      <c r="F17" s="7">
        <v>140</v>
      </c>
      <c r="G17" s="7">
        <v>152</v>
      </c>
      <c r="H17" s="8">
        <f aca="true" t="shared" si="2" ref="H17:H22">+B17+C17+D17+E17+F17+G17</f>
        <v>1622</v>
      </c>
      <c r="I17" s="9">
        <f>+H7+H17</f>
        <v>3037</v>
      </c>
    </row>
    <row r="18" spans="1:9" ht="15.75">
      <c r="A18" s="6" t="s">
        <v>21</v>
      </c>
      <c r="B18" s="7">
        <v>91</v>
      </c>
      <c r="C18" s="7">
        <v>137</v>
      </c>
      <c r="D18" s="7">
        <v>194</v>
      </c>
      <c r="E18" s="7">
        <v>159</v>
      </c>
      <c r="F18" s="7">
        <v>48</v>
      </c>
      <c r="G18" s="7">
        <v>41</v>
      </c>
      <c r="H18" s="8">
        <f t="shared" si="2"/>
        <v>670</v>
      </c>
      <c r="I18" s="9">
        <f aca="true" t="shared" si="3" ref="I18:I23">+H8+H18</f>
        <v>1269</v>
      </c>
    </row>
    <row r="19" spans="1:9" ht="15.75">
      <c r="A19" s="6" t="s">
        <v>31</v>
      </c>
      <c r="B19" s="7">
        <v>211</v>
      </c>
      <c r="C19" s="7">
        <v>299</v>
      </c>
      <c r="D19" s="7">
        <v>226</v>
      </c>
      <c r="E19" s="7">
        <v>170</v>
      </c>
      <c r="F19" s="7">
        <v>74</v>
      </c>
      <c r="G19" s="7">
        <v>75</v>
      </c>
      <c r="H19" s="8">
        <f t="shared" si="2"/>
        <v>1055</v>
      </c>
      <c r="I19" s="9">
        <f t="shared" si="3"/>
        <v>1818</v>
      </c>
    </row>
    <row r="20" spans="1:9" ht="15.75">
      <c r="A20" s="6" t="s">
        <v>32</v>
      </c>
      <c r="B20" s="7">
        <v>1505</v>
      </c>
      <c r="C20" s="7">
        <v>2034</v>
      </c>
      <c r="D20" s="7">
        <v>1327</v>
      </c>
      <c r="E20" s="7">
        <v>973</v>
      </c>
      <c r="F20" s="7">
        <v>372</v>
      </c>
      <c r="G20" s="7">
        <v>228</v>
      </c>
      <c r="H20" s="8">
        <f t="shared" si="2"/>
        <v>6439</v>
      </c>
      <c r="I20" s="9">
        <f t="shared" si="3"/>
        <v>9901</v>
      </c>
    </row>
    <row r="21" spans="1:9" ht="15.75">
      <c r="A21" s="6" t="s">
        <v>10</v>
      </c>
      <c r="B21" s="7">
        <v>757</v>
      </c>
      <c r="C21" s="7">
        <v>983</v>
      </c>
      <c r="D21" s="7">
        <v>799</v>
      </c>
      <c r="E21" s="7">
        <v>733</v>
      </c>
      <c r="F21" s="7">
        <v>862</v>
      </c>
      <c r="G21" s="7">
        <v>650</v>
      </c>
      <c r="H21" s="8">
        <f t="shared" si="2"/>
        <v>4784</v>
      </c>
      <c r="I21" s="9">
        <f t="shared" si="3"/>
        <v>8251</v>
      </c>
    </row>
    <row r="22" spans="1:9" ht="15.75">
      <c r="A22" s="6" t="s">
        <v>22</v>
      </c>
      <c r="B22" s="7">
        <v>0</v>
      </c>
      <c r="C22" s="7">
        <v>0</v>
      </c>
      <c r="D22" s="7">
        <v>0</v>
      </c>
      <c r="E22" s="7">
        <v>280</v>
      </c>
      <c r="F22" s="7">
        <v>1059</v>
      </c>
      <c r="G22" s="7">
        <v>1639</v>
      </c>
      <c r="H22" s="8">
        <f t="shared" si="2"/>
        <v>2978</v>
      </c>
      <c r="I22" s="9">
        <f t="shared" si="3"/>
        <v>12106</v>
      </c>
    </row>
    <row r="23" spans="1:9" s="31" customFormat="1" ht="15.75">
      <c r="A23" s="26" t="s">
        <v>7</v>
      </c>
      <c r="B23" s="32">
        <f>+B17+B18+B19+B20+B21+B22</f>
        <v>2811</v>
      </c>
      <c r="C23" s="28">
        <f aca="true" t="shared" si="4" ref="C23:H23">+C17+C18+C19+C20+C21+C22</f>
        <v>3882</v>
      </c>
      <c r="D23" s="32">
        <f t="shared" si="4"/>
        <v>2893</v>
      </c>
      <c r="E23" s="28">
        <f t="shared" si="4"/>
        <v>2622</v>
      </c>
      <c r="F23" s="32">
        <f t="shared" si="4"/>
        <v>2555</v>
      </c>
      <c r="G23" s="28">
        <f t="shared" si="4"/>
        <v>2785</v>
      </c>
      <c r="H23" s="29">
        <f t="shared" si="4"/>
        <v>17548</v>
      </c>
      <c r="I23" s="30">
        <f t="shared" si="3"/>
        <v>36382</v>
      </c>
    </row>
    <row r="25" ht="15.75">
      <c r="A25" s="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9.421875" style="2" customWidth="1"/>
    <col min="2" max="2" width="13.421875" style="2" customWidth="1"/>
    <col min="3" max="3" width="14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4.00390625" style="2" customWidth="1"/>
    <col min="9" max="10" width="11.7109375" style="2" customWidth="1"/>
    <col min="11" max="16384" width="9.140625" style="2" customWidth="1"/>
  </cols>
  <sheetData>
    <row r="1" ht="15.75">
      <c r="A1" s="1"/>
    </row>
    <row r="2" ht="18.75">
      <c r="C2" s="33" t="s">
        <v>76</v>
      </c>
    </row>
    <row r="3" ht="18.75">
      <c r="C3" s="3" t="s">
        <v>36</v>
      </c>
    </row>
    <row r="4" ht="18.75">
      <c r="C4" s="3"/>
    </row>
    <row r="5" spans="1:3" ht="18.75">
      <c r="A5" s="10" t="s">
        <v>12</v>
      </c>
      <c r="C5" s="3"/>
    </row>
    <row r="6" spans="2:9" ht="37.5" customHeight="1">
      <c r="B6" s="4" t="s">
        <v>33</v>
      </c>
      <c r="C6" s="4" t="s">
        <v>35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7</v>
      </c>
      <c r="I6" s="5"/>
    </row>
    <row r="7" spans="1:9" ht="15.75">
      <c r="A7" s="6" t="s">
        <v>20</v>
      </c>
      <c r="B7" s="7">
        <v>128</v>
      </c>
      <c r="C7" s="7">
        <v>131</v>
      </c>
      <c r="D7" s="7">
        <v>209</v>
      </c>
      <c r="E7" s="7">
        <v>436</v>
      </c>
      <c r="F7" s="7">
        <v>726</v>
      </c>
      <c r="G7" s="7">
        <v>368</v>
      </c>
      <c r="H7" s="8">
        <f aca="true" t="shared" si="0" ref="H7:H12">+B7+C7+D7+E7+F7+G7</f>
        <v>1998</v>
      </c>
      <c r="I7" s="9"/>
    </row>
    <row r="8" spans="1:9" ht="15.75">
      <c r="A8" s="6" t="s">
        <v>21</v>
      </c>
      <c r="B8" s="7">
        <v>77</v>
      </c>
      <c r="C8" s="7">
        <v>15</v>
      </c>
      <c r="D8" s="7">
        <v>49</v>
      </c>
      <c r="E8" s="7">
        <v>161</v>
      </c>
      <c r="F8" s="7">
        <v>282</v>
      </c>
      <c r="G8" s="7">
        <v>105</v>
      </c>
      <c r="H8" s="8">
        <f t="shared" si="0"/>
        <v>689</v>
      </c>
      <c r="I8" s="9"/>
    </row>
    <row r="9" spans="1:9" ht="15.75">
      <c r="A9" s="6" t="s">
        <v>31</v>
      </c>
      <c r="B9" s="7">
        <v>64</v>
      </c>
      <c r="C9" s="7">
        <v>60</v>
      </c>
      <c r="D9" s="7">
        <v>81</v>
      </c>
      <c r="E9" s="7">
        <v>177</v>
      </c>
      <c r="F9" s="7">
        <v>180</v>
      </c>
      <c r="G9" s="7">
        <v>153</v>
      </c>
      <c r="H9" s="8">
        <f t="shared" si="0"/>
        <v>715</v>
      </c>
      <c r="I9" s="9"/>
    </row>
    <row r="10" spans="1:9" ht="15.75">
      <c r="A10" s="6" t="s">
        <v>32</v>
      </c>
      <c r="B10" s="7">
        <v>265</v>
      </c>
      <c r="C10" s="7">
        <v>164</v>
      </c>
      <c r="D10" s="7">
        <v>271</v>
      </c>
      <c r="E10" s="7">
        <v>600</v>
      </c>
      <c r="F10" s="7">
        <v>951</v>
      </c>
      <c r="G10" s="7">
        <v>796</v>
      </c>
      <c r="H10" s="8">
        <f t="shared" si="0"/>
        <v>3047</v>
      </c>
      <c r="I10" s="9"/>
    </row>
    <row r="11" spans="1:9" ht="15.75">
      <c r="A11" s="6" t="s">
        <v>10</v>
      </c>
      <c r="B11" s="7">
        <v>652</v>
      </c>
      <c r="C11" s="7">
        <v>588</v>
      </c>
      <c r="D11" s="7">
        <v>750</v>
      </c>
      <c r="E11" s="7">
        <v>765</v>
      </c>
      <c r="F11" s="7">
        <v>705</v>
      </c>
      <c r="G11" s="7">
        <v>599</v>
      </c>
      <c r="H11" s="8">
        <f t="shared" si="0"/>
        <v>4059</v>
      </c>
      <c r="I11" s="9"/>
    </row>
    <row r="12" spans="1:9" ht="15.75">
      <c r="A12" s="6" t="s">
        <v>23</v>
      </c>
      <c r="B12" s="7">
        <v>1363</v>
      </c>
      <c r="C12" s="7">
        <v>1609</v>
      </c>
      <c r="D12" s="7">
        <v>2856</v>
      </c>
      <c r="E12" s="7">
        <v>1564</v>
      </c>
      <c r="F12" s="7">
        <v>2350</v>
      </c>
      <c r="G12" s="7">
        <v>211</v>
      </c>
      <c r="H12" s="8">
        <f t="shared" si="0"/>
        <v>9953</v>
      </c>
      <c r="I12" s="9"/>
    </row>
    <row r="13" spans="1:9" s="31" customFormat="1" ht="15.75">
      <c r="A13" s="27" t="s">
        <v>7</v>
      </c>
      <c r="B13" s="28">
        <f>+B7+B8+B9+B10+B11+B12</f>
        <v>2549</v>
      </c>
      <c r="C13" s="28">
        <f aca="true" t="shared" si="1" ref="C13:H13">+C7+C8+C9+C10+C11+C12</f>
        <v>2567</v>
      </c>
      <c r="D13" s="28">
        <f t="shared" si="1"/>
        <v>4216</v>
      </c>
      <c r="E13" s="28">
        <f t="shared" si="1"/>
        <v>3703</v>
      </c>
      <c r="F13" s="28">
        <f t="shared" si="1"/>
        <v>5194</v>
      </c>
      <c r="G13" s="28">
        <f t="shared" si="1"/>
        <v>2232</v>
      </c>
      <c r="H13" s="29">
        <f t="shared" si="1"/>
        <v>20461</v>
      </c>
      <c r="I13" s="30"/>
    </row>
    <row r="15" spans="1:3" ht="18.75">
      <c r="A15" s="10" t="s">
        <v>17</v>
      </c>
      <c r="C15" s="3"/>
    </row>
    <row r="16" spans="2:8" ht="37.5" customHeight="1">
      <c r="B16" s="4" t="s">
        <v>18</v>
      </c>
      <c r="C16" s="4" t="s">
        <v>19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</row>
    <row r="17" spans="1:9" ht="15.75">
      <c r="A17" s="6" t="s">
        <v>20</v>
      </c>
      <c r="B17" s="7">
        <v>400</v>
      </c>
      <c r="C17" s="7">
        <v>697</v>
      </c>
      <c r="D17" s="7">
        <v>629</v>
      </c>
      <c r="E17" s="7">
        <v>485</v>
      </c>
      <c r="F17" s="7">
        <v>118</v>
      </c>
      <c r="G17" s="7">
        <v>93</v>
      </c>
      <c r="H17" s="8">
        <f aca="true" t="shared" si="2" ref="H17:H22">+B17+C17+D17+E17+F17+G17</f>
        <v>2422</v>
      </c>
      <c r="I17" s="9">
        <f aca="true" t="shared" si="3" ref="I17:I23">+H7+H17</f>
        <v>4420</v>
      </c>
    </row>
    <row r="18" spans="1:9" ht="15.75">
      <c r="A18" s="6" t="s">
        <v>21</v>
      </c>
      <c r="B18" s="7">
        <v>76</v>
      </c>
      <c r="C18" s="7">
        <v>161</v>
      </c>
      <c r="D18" s="7">
        <v>212</v>
      </c>
      <c r="E18" s="7">
        <v>94</v>
      </c>
      <c r="F18" s="7">
        <v>20</v>
      </c>
      <c r="G18" s="7">
        <v>18</v>
      </c>
      <c r="H18" s="8">
        <f t="shared" si="2"/>
        <v>581</v>
      </c>
      <c r="I18" s="9">
        <f t="shared" si="3"/>
        <v>1270</v>
      </c>
    </row>
    <row r="19" spans="1:9" ht="15.75">
      <c r="A19" s="6" t="s">
        <v>31</v>
      </c>
      <c r="B19" s="7">
        <v>154</v>
      </c>
      <c r="C19" s="7">
        <v>223</v>
      </c>
      <c r="D19" s="7">
        <v>175</v>
      </c>
      <c r="E19" s="7">
        <v>103</v>
      </c>
      <c r="F19" s="7">
        <v>48</v>
      </c>
      <c r="G19" s="7">
        <v>45</v>
      </c>
      <c r="H19" s="8">
        <f t="shared" si="2"/>
        <v>748</v>
      </c>
      <c r="I19" s="9">
        <f t="shared" si="3"/>
        <v>1463</v>
      </c>
    </row>
    <row r="20" spans="1:9" ht="15.75">
      <c r="A20" s="6" t="s">
        <v>32</v>
      </c>
      <c r="B20" s="7">
        <v>1075</v>
      </c>
      <c r="C20" s="7">
        <v>1986</v>
      </c>
      <c r="D20" s="7">
        <v>1098</v>
      </c>
      <c r="E20" s="7">
        <v>560</v>
      </c>
      <c r="F20" s="7">
        <v>107</v>
      </c>
      <c r="G20" s="7">
        <v>101</v>
      </c>
      <c r="H20" s="8">
        <f t="shared" si="2"/>
        <v>4927</v>
      </c>
      <c r="I20" s="9">
        <f t="shared" si="3"/>
        <v>7974</v>
      </c>
    </row>
    <row r="21" spans="1:9" ht="15.75">
      <c r="A21" s="6" t="s">
        <v>10</v>
      </c>
      <c r="B21" s="7">
        <v>764</v>
      </c>
      <c r="C21" s="7">
        <v>1157</v>
      </c>
      <c r="D21" s="7">
        <v>654</v>
      </c>
      <c r="E21" s="7">
        <v>575</v>
      </c>
      <c r="F21" s="7">
        <v>700</v>
      </c>
      <c r="G21" s="7">
        <v>645</v>
      </c>
      <c r="H21" s="8">
        <f t="shared" si="2"/>
        <v>4495</v>
      </c>
      <c r="I21" s="9">
        <f t="shared" si="3"/>
        <v>8554</v>
      </c>
    </row>
    <row r="22" spans="1:9" ht="15.75">
      <c r="A22" s="6" t="s">
        <v>22</v>
      </c>
      <c r="B22" s="7">
        <v>169</v>
      </c>
      <c r="C22" s="7">
        <v>0</v>
      </c>
      <c r="D22" s="7">
        <v>0</v>
      </c>
      <c r="E22" s="7">
        <v>325</v>
      </c>
      <c r="F22" s="7">
        <v>1590</v>
      </c>
      <c r="G22" s="7">
        <v>1003</v>
      </c>
      <c r="H22" s="8">
        <f t="shared" si="2"/>
        <v>3087</v>
      </c>
      <c r="I22" s="9">
        <f t="shared" si="3"/>
        <v>13040</v>
      </c>
    </row>
    <row r="23" spans="1:9" s="31" customFormat="1" ht="15.75">
      <c r="A23" s="26" t="s">
        <v>7</v>
      </c>
      <c r="B23" s="32">
        <f>+B17+B18+B19+B20+B21+B22</f>
        <v>2638</v>
      </c>
      <c r="C23" s="28">
        <f aca="true" t="shared" si="4" ref="C23:H23">+C17+C18+C19+C20+C21+C22</f>
        <v>4224</v>
      </c>
      <c r="D23" s="32">
        <f t="shared" si="4"/>
        <v>2768</v>
      </c>
      <c r="E23" s="28">
        <f t="shared" si="4"/>
        <v>2142</v>
      </c>
      <c r="F23" s="32">
        <f t="shared" si="4"/>
        <v>2583</v>
      </c>
      <c r="G23" s="28">
        <f t="shared" si="4"/>
        <v>1905</v>
      </c>
      <c r="H23" s="29">
        <f t="shared" si="4"/>
        <v>16260</v>
      </c>
      <c r="I23" s="30">
        <f t="shared" si="3"/>
        <v>36721</v>
      </c>
    </row>
    <row r="25" ht="15.75">
      <c r="A25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140625" style="2" customWidth="1"/>
    <col min="2" max="2" width="13.421875" style="2" customWidth="1"/>
    <col min="3" max="3" width="14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4.00390625" style="2" customWidth="1"/>
    <col min="9" max="10" width="11.7109375" style="2" customWidth="1"/>
    <col min="11" max="16384" width="9.140625" style="2" customWidth="1"/>
  </cols>
  <sheetData>
    <row r="1" ht="15.75">
      <c r="A1" s="1"/>
    </row>
    <row r="2" ht="18.75">
      <c r="C2" s="33" t="s">
        <v>76</v>
      </c>
    </row>
    <row r="3" ht="18.75">
      <c r="C3" s="3" t="s">
        <v>37</v>
      </c>
    </row>
    <row r="4" ht="18.75">
      <c r="C4" s="3"/>
    </row>
    <row r="5" spans="1:3" ht="18.75">
      <c r="A5" s="10" t="s">
        <v>12</v>
      </c>
      <c r="C5" s="3"/>
    </row>
    <row r="6" spans="2:9" ht="37.5" customHeight="1">
      <c r="B6" s="4" t="s">
        <v>33</v>
      </c>
      <c r="C6" s="4" t="s">
        <v>38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7</v>
      </c>
      <c r="I6" s="5"/>
    </row>
    <row r="7" spans="1:9" ht="15.75">
      <c r="A7" s="6" t="s">
        <v>41</v>
      </c>
      <c r="B7" s="7">
        <v>103</v>
      </c>
      <c r="C7" s="7">
        <v>106</v>
      </c>
      <c r="D7" s="7">
        <v>0</v>
      </c>
      <c r="E7" s="7">
        <v>0</v>
      </c>
      <c r="F7" s="7">
        <v>317</v>
      </c>
      <c r="G7" s="7">
        <v>497</v>
      </c>
      <c r="H7" s="8">
        <f aca="true" t="shared" si="0" ref="H7:H12">+B7+C7+D7+E7+F7+G7</f>
        <v>1023</v>
      </c>
      <c r="I7" s="9">
        <f aca="true" t="shared" si="1" ref="I7:I12">+H7+H17</f>
        <v>3136</v>
      </c>
    </row>
    <row r="8" spans="1:9" ht="15.75">
      <c r="A8" s="6" t="s">
        <v>42</v>
      </c>
      <c r="B8" s="7">
        <v>16</v>
      </c>
      <c r="C8" s="7">
        <v>71</v>
      </c>
      <c r="D8" s="7">
        <v>541</v>
      </c>
      <c r="E8" s="7">
        <v>904</v>
      </c>
      <c r="F8" s="7">
        <v>516</v>
      </c>
      <c r="G8" s="7">
        <v>76</v>
      </c>
      <c r="H8" s="8">
        <f t="shared" si="0"/>
        <v>2124</v>
      </c>
      <c r="I8" s="9">
        <f t="shared" si="1"/>
        <v>2468</v>
      </c>
    </row>
    <row r="9" spans="1:9" ht="15.75">
      <c r="A9" s="6" t="s">
        <v>40</v>
      </c>
      <c r="B9" s="7">
        <v>31</v>
      </c>
      <c r="C9" s="7">
        <v>51</v>
      </c>
      <c r="D9" s="7">
        <v>66</v>
      </c>
      <c r="E9" s="7">
        <v>109</v>
      </c>
      <c r="F9" s="7">
        <v>220</v>
      </c>
      <c r="G9" s="7">
        <v>268</v>
      </c>
      <c r="H9" s="8">
        <f t="shared" si="0"/>
        <v>745</v>
      </c>
      <c r="I9" s="9">
        <f t="shared" si="1"/>
        <v>2250</v>
      </c>
    </row>
    <row r="10" spans="1:9" ht="15.75">
      <c r="A10" s="6" t="s">
        <v>32</v>
      </c>
      <c r="B10" s="7">
        <v>54</v>
      </c>
      <c r="C10" s="7">
        <v>50</v>
      </c>
      <c r="D10" s="7">
        <v>119</v>
      </c>
      <c r="E10" s="7">
        <v>303</v>
      </c>
      <c r="F10" s="7">
        <v>357</v>
      </c>
      <c r="G10" s="7">
        <v>620</v>
      </c>
      <c r="H10" s="8">
        <f t="shared" si="0"/>
        <v>1503</v>
      </c>
      <c r="I10" s="9">
        <f t="shared" si="1"/>
        <v>6530</v>
      </c>
    </row>
    <row r="11" spans="1:9" ht="15.75">
      <c r="A11" s="6" t="s">
        <v>10</v>
      </c>
      <c r="B11" s="7">
        <v>514</v>
      </c>
      <c r="C11" s="7">
        <v>503</v>
      </c>
      <c r="D11" s="7">
        <v>1141</v>
      </c>
      <c r="E11" s="7">
        <v>912</v>
      </c>
      <c r="F11" s="7">
        <v>938</v>
      </c>
      <c r="G11" s="7">
        <v>869</v>
      </c>
      <c r="H11" s="8">
        <f t="shared" si="0"/>
        <v>4877</v>
      </c>
      <c r="I11" s="9">
        <f t="shared" si="1"/>
        <v>8930</v>
      </c>
    </row>
    <row r="12" spans="1:9" ht="15.75">
      <c r="A12" s="6" t="s">
        <v>23</v>
      </c>
      <c r="B12" s="7">
        <v>555</v>
      </c>
      <c r="C12" s="7">
        <v>2269</v>
      </c>
      <c r="D12" s="7">
        <v>2462</v>
      </c>
      <c r="E12" s="7">
        <v>3015</v>
      </c>
      <c r="F12" s="7">
        <v>994</v>
      </c>
      <c r="G12" s="7">
        <v>205</v>
      </c>
      <c r="H12" s="8">
        <f t="shared" si="0"/>
        <v>9500</v>
      </c>
      <c r="I12" s="9">
        <f t="shared" si="1"/>
        <v>14162</v>
      </c>
    </row>
    <row r="13" spans="1:9" s="31" customFormat="1" ht="15.75">
      <c r="A13" s="26" t="s">
        <v>7</v>
      </c>
      <c r="B13" s="28">
        <f>+B7+B8+B9+B10+B11+B12</f>
        <v>1273</v>
      </c>
      <c r="C13" s="28">
        <f aca="true" t="shared" si="2" ref="C13:H13">+C7+C8+C9+C10+C11+C12</f>
        <v>3050</v>
      </c>
      <c r="D13" s="28">
        <f t="shared" si="2"/>
        <v>4329</v>
      </c>
      <c r="E13" s="28">
        <f t="shared" si="2"/>
        <v>5243</v>
      </c>
      <c r="F13" s="28">
        <f t="shared" si="2"/>
        <v>3342</v>
      </c>
      <c r="G13" s="28">
        <f t="shared" si="2"/>
        <v>2535</v>
      </c>
      <c r="H13" s="28">
        <f t="shared" si="2"/>
        <v>19772</v>
      </c>
      <c r="I13" s="30">
        <f>+H7+H8+H9+H10+H11+H12+H17+H18+H19+H20+H21+H22</f>
        <v>37476</v>
      </c>
    </row>
    <row r="15" spans="1:3" ht="18.75">
      <c r="A15" s="10" t="s">
        <v>17</v>
      </c>
      <c r="C15" s="3"/>
    </row>
    <row r="16" spans="2:8" ht="37.5" customHeight="1">
      <c r="B16" s="4" t="s">
        <v>18</v>
      </c>
      <c r="C16" s="4" t="s">
        <v>19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</row>
    <row r="17" spans="1:9" ht="15.75">
      <c r="A17" s="6" t="s">
        <v>43</v>
      </c>
      <c r="B17" s="7">
        <v>428</v>
      </c>
      <c r="C17" s="7">
        <v>558</v>
      </c>
      <c r="D17" s="7">
        <v>425</v>
      </c>
      <c r="E17" s="7">
        <v>438</v>
      </c>
      <c r="F17" s="7">
        <v>141</v>
      </c>
      <c r="G17" s="7">
        <v>123</v>
      </c>
      <c r="H17" s="8">
        <f aca="true" t="shared" si="3" ref="H17:H22">+B17+C17+D17+E17+F17+G17</f>
        <v>2113</v>
      </c>
      <c r="I17" s="9">
        <f aca="true" t="shared" si="4" ref="I17:I23">+H7+H17</f>
        <v>3136</v>
      </c>
    </row>
    <row r="18" spans="1:9" ht="15.75">
      <c r="A18" s="6" t="s">
        <v>44</v>
      </c>
      <c r="B18" s="7">
        <v>79</v>
      </c>
      <c r="C18" s="7">
        <v>77</v>
      </c>
      <c r="D18" s="7">
        <v>70</v>
      </c>
      <c r="E18" s="7">
        <v>83</v>
      </c>
      <c r="F18" s="7">
        <v>15</v>
      </c>
      <c r="G18" s="7">
        <v>20</v>
      </c>
      <c r="H18" s="8">
        <f t="shared" si="3"/>
        <v>344</v>
      </c>
      <c r="I18" s="9">
        <f t="shared" si="4"/>
        <v>2468</v>
      </c>
    </row>
    <row r="19" spans="1:9" ht="15.75">
      <c r="A19" s="6" t="s">
        <v>45</v>
      </c>
      <c r="B19" s="7">
        <v>335</v>
      </c>
      <c r="C19" s="7">
        <v>399</v>
      </c>
      <c r="D19" s="7">
        <v>348</v>
      </c>
      <c r="E19" s="7">
        <v>241</v>
      </c>
      <c r="F19" s="7">
        <v>109</v>
      </c>
      <c r="G19" s="7">
        <v>73</v>
      </c>
      <c r="H19" s="8">
        <f t="shared" si="3"/>
        <v>1505</v>
      </c>
      <c r="I19" s="9">
        <f t="shared" si="4"/>
        <v>2250</v>
      </c>
    </row>
    <row r="20" spans="1:9" ht="15.75">
      <c r="A20" s="6" t="s">
        <v>32</v>
      </c>
      <c r="B20" s="7">
        <v>1133</v>
      </c>
      <c r="C20" s="7">
        <v>1662</v>
      </c>
      <c r="D20" s="7">
        <v>1246</v>
      </c>
      <c r="E20" s="7">
        <v>650</v>
      </c>
      <c r="F20" s="7">
        <v>152</v>
      </c>
      <c r="G20" s="7">
        <v>184</v>
      </c>
      <c r="H20" s="8">
        <f t="shared" si="3"/>
        <v>5027</v>
      </c>
      <c r="I20" s="9">
        <f t="shared" si="4"/>
        <v>6530</v>
      </c>
    </row>
    <row r="21" spans="1:9" ht="15.75">
      <c r="A21" s="6" t="s">
        <v>10</v>
      </c>
      <c r="B21" s="7">
        <v>959</v>
      </c>
      <c r="C21" s="7">
        <v>293</v>
      </c>
      <c r="D21" s="7">
        <v>1046</v>
      </c>
      <c r="E21" s="7">
        <v>665</v>
      </c>
      <c r="F21" s="7">
        <v>650</v>
      </c>
      <c r="G21" s="7">
        <v>440</v>
      </c>
      <c r="H21" s="8">
        <f t="shared" si="3"/>
        <v>4053</v>
      </c>
      <c r="I21" s="9">
        <f t="shared" si="4"/>
        <v>8930</v>
      </c>
    </row>
    <row r="22" spans="1:9" ht="15.75">
      <c r="A22" s="6" t="s">
        <v>22</v>
      </c>
      <c r="B22" s="7">
        <v>188</v>
      </c>
      <c r="C22" s="7">
        <v>0</v>
      </c>
      <c r="D22" s="7">
        <v>48</v>
      </c>
      <c r="E22" s="7">
        <v>646</v>
      </c>
      <c r="F22" s="7">
        <v>2290</v>
      </c>
      <c r="G22" s="7">
        <v>1490</v>
      </c>
      <c r="H22" s="8">
        <f t="shared" si="3"/>
        <v>4662</v>
      </c>
      <c r="I22" s="9">
        <f t="shared" si="4"/>
        <v>14162</v>
      </c>
    </row>
    <row r="23" spans="1:9" s="31" customFormat="1" ht="15.75">
      <c r="A23" s="26" t="s">
        <v>7</v>
      </c>
      <c r="B23" s="28">
        <f>+B17+B18+B19+B20+B21+B22</f>
        <v>3122</v>
      </c>
      <c r="C23" s="28">
        <f aca="true" t="shared" si="5" ref="C23:H23">+C17+C18+C19+C20+C21+C22</f>
        <v>2989</v>
      </c>
      <c r="D23" s="28">
        <f t="shared" si="5"/>
        <v>3183</v>
      </c>
      <c r="E23" s="28">
        <f t="shared" si="5"/>
        <v>2723</v>
      </c>
      <c r="F23" s="28">
        <f t="shared" si="5"/>
        <v>3357</v>
      </c>
      <c r="G23" s="28">
        <f t="shared" si="5"/>
        <v>2330</v>
      </c>
      <c r="H23" s="28">
        <f t="shared" si="5"/>
        <v>17704</v>
      </c>
      <c r="I23" s="30">
        <f t="shared" si="4"/>
        <v>37476</v>
      </c>
    </row>
    <row r="25" ht="15.75">
      <c r="A25" s="1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45.57421875" style="2" customWidth="1"/>
    <col min="2" max="2" width="13.421875" style="2" customWidth="1"/>
    <col min="3" max="3" width="14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4.00390625" style="2" customWidth="1"/>
    <col min="9" max="10" width="11.7109375" style="2" customWidth="1"/>
    <col min="11" max="16384" width="9.140625" style="2" customWidth="1"/>
  </cols>
  <sheetData>
    <row r="1" ht="15.75">
      <c r="A1" s="1"/>
    </row>
    <row r="2" ht="18.75">
      <c r="C2" s="33" t="s">
        <v>76</v>
      </c>
    </row>
    <row r="3" ht="18.75">
      <c r="C3" s="3" t="s">
        <v>39</v>
      </c>
    </row>
    <row r="4" ht="18.75">
      <c r="C4" s="3"/>
    </row>
    <row r="5" spans="1:3" ht="18.75">
      <c r="A5" s="10" t="s">
        <v>12</v>
      </c>
      <c r="C5" s="3"/>
    </row>
    <row r="6" spans="2:9" ht="37.5" customHeight="1">
      <c r="B6" s="4" t="s">
        <v>33</v>
      </c>
      <c r="C6" s="4" t="s">
        <v>38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7</v>
      </c>
      <c r="I6" s="5"/>
    </row>
    <row r="7" spans="1:9" ht="15.75">
      <c r="A7" s="6" t="s">
        <v>43</v>
      </c>
      <c r="B7" s="7">
        <v>101</v>
      </c>
      <c r="C7" s="7">
        <v>181</v>
      </c>
      <c r="D7" s="7">
        <v>254</v>
      </c>
      <c r="E7" s="7">
        <v>694</v>
      </c>
      <c r="F7" s="7">
        <v>945</v>
      </c>
      <c r="G7" s="7">
        <v>834</v>
      </c>
      <c r="H7" s="8">
        <f aca="true" t="shared" si="0" ref="H7:H14">+B7+C7+D7+E7+F7+G7</f>
        <v>3009</v>
      </c>
      <c r="I7" s="9"/>
    </row>
    <row r="8" spans="1:9" ht="15.75">
      <c r="A8" s="6" t="s">
        <v>44</v>
      </c>
      <c r="B8" s="7">
        <v>15</v>
      </c>
      <c r="C8" s="7">
        <v>48</v>
      </c>
      <c r="D8" s="7">
        <v>26</v>
      </c>
      <c r="E8" s="7">
        <v>112</v>
      </c>
      <c r="F8" s="7">
        <v>331</v>
      </c>
      <c r="G8" s="7">
        <v>128</v>
      </c>
      <c r="H8" s="8">
        <f t="shared" si="0"/>
        <v>660</v>
      </c>
      <c r="I8" s="9"/>
    </row>
    <row r="9" spans="1:9" ht="15.75">
      <c r="A9" s="6" t="s">
        <v>45</v>
      </c>
      <c r="B9" s="7">
        <v>40</v>
      </c>
      <c r="C9" s="7">
        <v>30</v>
      </c>
      <c r="D9" s="7">
        <v>0</v>
      </c>
      <c r="E9" s="7">
        <v>0</v>
      </c>
      <c r="F9" s="7">
        <v>0</v>
      </c>
      <c r="G9" s="7">
        <v>0</v>
      </c>
      <c r="H9" s="8">
        <f t="shared" si="0"/>
        <v>70</v>
      </c>
      <c r="I9" s="9"/>
    </row>
    <row r="10" spans="1:9" ht="15.75">
      <c r="A10" s="6" t="s">
        <v>32</v>
      </c>
      <c r="B10" s="7">
        <v>98</v>
      </c>
      <c r="C10" s="7">
        <v>36</v>
      </c>
      <c r="D10" s="7">
        <v>0</v>
      </c>
      <c r="E10" s="7">
        <v>0</v>
      </c>
      <c r="F10" s="7">
        <v>0</v>
      </c>
      <c r="G10" s="7">
        <v>0</v>
      </c>
      <c r="H10" s="8">
        <f>+B10+C10+D10+E10+F10+G10</f>
        <v>134</v>
      </c>
      <c r="I10" s="9"/>
    </row>
    <row r="11" spans="1:9" ht="15.75">
      <c r="A11" s="15" t="s">
        <v>46</v>
      </c>
      <c r="B11" s="7">
        <v>4</v>
      </c>
      <c r="C11" s="7">
        <v>9</v>
      </c>
      <c r="D11" s="7">
        <v>0</v>
      </c>
      <c r="E11" s="7">
        <v>0</v>
      </c>
      <c r="F11" s="7">
        <v>0</v>
      </c>
      <c r="G11" s="7">
        <v>0</v>
      </c>
      <c r="H11" s="8">
        <f>+B11+C11+D11+E11+F11+G11</f>
        <v>13</v>
      </c>
      <c r="I11" s="9"/>
    </row>
    <row r="12" spans="1:9" ht="15.75">
      <c r="A12" s="6" t="s">
        <v>47</v>
      </c>
      <c r="B12" s="7">
        <v>32</v>
      </c>
      <c r="C12" s="7">
        <v>5</v>
      </c>
      <c r="D12" s="7">
        <v>0</v>
      </c>
      <c r="E12" s="7">
        <v>0</v>
      </c>
      <c r="F12" s="7">
        <v>0</v>
      </c>
      <c r="G12" s="7">
        <v>0</v>
      </c>
      <c r="H12" s="8">
        <f>B12+C12+D12+E12+F12+G12</f>
        <v>37</v>
      </c>
      <c r="I12" s="9"/>
    </row>
    <row r="13" spans="1:9" ht="15.75">
      <c r="A13" s="6" t="s">
        <v>10</v>
      </c>
      <c r="B13" s="7">
        <v>410</v>
      </c>
      <c r="C13" s="7">
        <v>553</v>
      </c>
      <c r="D13" s="7">
        <v>734</v>
      </c>
      <c r="E13" s="7">
        <v>958</v>
      </c>
      <c r="F13" s="7">
        <v>1930</v>
      </c>
      <c r="G13" s="7">
        <v>390</v>
      </c>
      <c r="H13" s="8">
        <f t="shared" si="0"/>
        <v>4975</v>
      </c>
      <c r="I13" s="9"/>
    </row>
    <row r="14" spans="1:8" ht="15.75">
      <c r="A14" s="6" t="s">
        <v>23</v>
      </c>
      <c r="B14" s="7">
        <v>945</v>
      </c>
      <c r="C14" s="7">
        <v>2759</v>
      </c>
      <c r="D14" s="7">
        <v>3159</v>
      </c>
      <c r="E14" s="7">
        <v>2924</v>
      </c>
      <c r="F14" s="7">
        <v>1558</v>
      </c>
      <c r="G14" s="7">
        <v>221</v>
      </c>
      <c r="H14" s="8">
        <f t="shared" si="0"/>
        <v>11566</v>
      </c>
    </row>
    <row r="15" spans="1:8" s="31" customFormat="1" ht="15.75">
      <c r="A15" s="26" t="s">
        <v>7</v>
      </c>
      <c r="B15" s="28">
        <f aca="true" t="shared" si="1" ref="B15:H15">+B7+B8+B9+B10+B11+B12+B13+B14</f>
        <v>1645</v>
      </c>
      <c r="C15" s="28">
        <f t="shared" si="1"/>
        <v>3621</v>
      </c>
      <c r="D15" s="28">
        <f t="shared" si="1"/>
        <v>4173</v>
      </c>
      <c r="E15" s="28">
        <f t="shared" si="1"/>
        <v>4688</v>
      </c>
      <c r="F15" s="28">
        <f t="shared" si="1"/>
        <v>4764</v>
      </c>
      <c r="G15" s="28">
        <f t="shared" si="1"/>
        <v>1573</v>
      </c>
      <c r="H15" s="28">
        <f t="shared" si="1"/>
        <v>20464</v>
      </c>
    </row>
    <row r="17" spans="1:3" ht="18.75">
      <c r="A17" s="10" t="s">
        <v>17</v>
      </c>
      <c r="C17" s="3"/>
    </row>
    <row r="18" spans="2:8" ht="37.5" customHeight="1">
      <c r="B18" s="4" t="s">
        <v>18</v>
      </c>
      <c r="C18" s="4" t="s">
        <v>19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</row>
    <row r="19" spans="1:9" ht="15.75">
      <c r="A19" s="6" t="s">
        <v>43</v>
      </c>
      <c r="B19" s="7">
        <v>1308</v>
      </c>
      <c r="C19" s="7">
        <v>1722</v>
      </c>
      <c r="D19" s="7">
        <v>1362</v>
      </c>
      <c r="E19" s="7">
        <v>1030</v>
      </c>
      <c r="F19" s="7">
        <v>404</v>
      </c>
      <c r="G19" s="7">
        <v>290</v>
      </c>
      <c r="H19" s="8">
        <f aca="true" t="shared" si="2" ref="H19:H26">+B19+C19+D19+E19+F19+G19</f>
        <v>6116</v>
      </c>
      <c r="I19" s="9">
        <f>+H7+H19</f>
        <v>9125</v>
      </c>
    </row>
    <row r="20" spans="1:9" ht="15.75">
      <c r="A20" s="6" t="s">
        <v>44</v>
      </c>
      <c r="B20" s="7">
        <v>181</v>
      </c>
      <c r="C20" s="7">
        <v>183</v>
      </c>
      <c r="D20" s="7">
        <v>274</v>
      </c>
      <c r="E20" s="7">
        <v>691</v>
      </c>
      <c r="F20" s="7">
        <v>59</v>
      </c>
      <c r="G20" s="7">
        <v>22</v>
      </c>
      <c r="H20" s="8">
        <f t="shared" si="2"/>
        <v>1410</v>
      </c>
      <c r="I20" s="9">
        <f aca="true" t="shared" si="3" ref="I20:I27">+H8+H20</f>
        <v>2070</v>
      </c>
    </row>
    <row r="21" spans="1:9" ht="15.75">
      <c r="A21" s="6" t="s">
        <v>45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f t="shared" si="2"/>
        <v>0</v>
      </c>
      <c r="I21" s="9">
        <f t="shared" si="3"/>
        <v>70</v>
      </c>
    </row>
    <row r="22" spans="1:9" ht="15.75">
      <c r="A22" s="6" t="s">
        <v>32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f t="shared" si="2"/>
        <v>0</v>
      </c>
      <c r="I22" s="9">
        <f t="shared" si="3"/>
        <v>134</v>
      </c>
    </row>
    <row r="23" spans="1:9" ht="15.75">
      <c r="A23" s="6" t="s">
        <v>46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f t="shared" si="2"/>
        <v>0</v>
      </c>
      <c r="I23" s="9">
        <f t="shared" si="3"/>
        <v>13</v>
      </c>
    </row>
    <row r="24" spans="1:9" ht="15.75">
      <c r="A24" s="6" t="s">
        <v>48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f>+B24+C24+D24+E24+F24+G24</f>
        <v>0</v>
      </c>
      <c r="I24" s="9">
        <f t="shared" si="3"/>
        <v>37</v>
      </c>
    </row>
    <row r="25" spans="1:9" ht="15.75">
      <c r="A25" s="6" t="s">
        <v>10</v>
      </c>
      <c r="B25" s="7">
        <v>877</v>
      </c>
      <c r="C25" s="7">
        <v>1195</v>
      </c>
      <c r="D25" s="7">
        <v>848</v>
      </c>
      <c r="E25" s="7">
        <v>842</v>
      </c>
      <c r="F25" s="7">
        <v>877</v>
      </c>
      <c r="G25" s="7">
        <v>555</v>
      </c>
      <c r="H25" s="8">
        <f t="shared" si="2"/>
        <v>5194</v>
      </c>
      <c r="I25" s="9">
        <f t="shared" si="3"/>
        <v>10169</v>
      </c>
    </row>
    <row r="26" spans="1:9" ht="15.75">
      <c r="A26" s="6" t="s">
        <v>22</v>
      </c>
      <c r="B26" s="14">
        <v>683</v>
      </c>
      <c r="C26" s="14">
        <v>35</v>
      </c>
      <c r="D26" s="14">
        <v>0</v>
      </c>
      <c r="E26" s="14">
        <v>478</v>
      </c>
      <c r="F26" s="14">
        <v>917</v>
      </c>
      <c r="G26" s="7">
        <v>2131</v>
      </c>
      <c r="H26" s="26">
        <f t="shared" si="2"/>
        <v>4244</v>
      </c>
      <c r="I26" s="9">
        <f t="shared" si="3"/>
        <v>15810</v>
      </c>
    </row>
    <row r="27" spans="1:9" s="31" customFormat="1" ht="15.75">
      <c r="A27" s="26" t="s">
        <v>7</v>
      </c>
      <c r="B27" s="28">
        <f>+B19+B20+B21+B22+B23+B24+B25+B26</f>
        <v>3049</v>
      </c>
      <c r="C27" s="28">
        <f aca="true" t="shared" si="4" ref="C27:H27">+C19+C20+C21+C22+C23+C24+C25+C26</f>
        <v>3135</v>
      </c>
      <c r="D27" s="28">
        <f t="shared" si="4"/>
        <v>2484</v>
      </c>
      <c r="E27" s="28">
        <f t="shared" si="4"/>
        <v>3041</v>
      </c>
      <c r="F27" s="28">
        <f t="shared" si="4"/>
        <v>2257</v>
      </c>
      <c r="G27" s="28">
        <f t="shared" si="4"/>
        <v>2998</v>
      </c>
      <c r="H27" s="28">
        <f t="shared" si="4"/>
        <v>16964</v>
      </c>
      <c r="I27" s="9">
        <f t="shared" si="3"/>
        <v>37428</v>
      </c>
    </row>
    <row r="28" ht="15.75">
      <c r="H28" s="9"/>
    </row>
    <row r="29" ht="15.75">
      <c r="A29" s="1"/>
    </row>
  </sheetData>
  <sheetProtection/>
  <printOptions/>
  <pageMargins left="0.46" right="0.43" top="0.84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39.28125" style="2" bestFit="1" customWidth="1"/>
    <col min="2" max="2" width="9.7109375" style="2" bestFit="1" customWidth="1"/>
    <col min="3" max="3" width="9.14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28125" style="2" customWidth="1"/>
    <col min="8" max="8" width="11.57421875" style="2" customWidth="1"/>
    <col min="9" max="10" width="11.7109375" style="2" customWidth="1"/>
    <col min="11" max="16384" width="9.140625" style="2" customWidth="1"/>
  </cols>
  <sheetData>
    <row r="1" ht="12" customHeight="1">
      <c r="A1" s="1"/>
    </row>
    <row r="2" ht="12.75" customHeight="1">
      <c r="C2" s="33" t="s">
        <v>76</v>
      </c>
    </row>
    <row r="3" ht="18.75">
      <c r="C3" s="3" t="s">
        <v>65</v>
      </c>
    </row>
    <row r="4" ht="11.25" customHeight="1">
      <c r="C4" s="3"/>
    </row>
    <row r="5" spans="1:3" ht="18.75">
      <c r="A5" s="10" t="s">
        <v>12</v>
      </c>
      <c r="C5" s="3"/>
    </row>
    <row r="6" spans="2:9" ht="37.5" customHeight="1">
      <c r="B6" s="4" t="s">
        <v>33</v>
      </c>
      <c r="C6" s="4" t="s">
        <v>38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7</v>
      </c>
      <c r="I6" s="5"/>
    </row>
    <row r="7" spans="1:9" ht="15.75">
      <c r="A7" s="6" t="s">
        <v>43</v>
      </c>
      <c r="B7" s="7">
        <v>21</v>
      </c>
      <c r="C7" s="7">
        <v>0</v>
      </c>
      <c r="D7" s="7">
        <v>0</v>
      </c>
      <c r="E7" s="7">
        <v>881</v>
      </c>
      <c r="F7" s="7">
        <v>1529</v>
      </c>
      <c r="G7" s="7">
        <v>2242</v>
      </c>
      <c r="H7" s="8">
        <f aca="true" t="shared" si="0" ref="H7:H14">+B7+C7+D7+E7+F7+G7</f>
        <v>4673</v>
      </c>
      <c r="I7" s="9"/>
    </row>
    <row r="8" spans="1:9" ht="15.75">
      <c r="A8" s="6" t="s">
        <v>44</v>
      </c>
      <c r="B8" s="7">
        <v>6</v>
      </c>
      <c r="C8" s="7">
        <v>0</v>
      </c>
      <c r="D8" s="7">
        <v>0</v>
      </c>
      <c r="E8" s="7">
        <v>184</v>
      </c>
      <c r="F8" s="7">
        <v>548</v>
      </c>
      <c r="G8" s="7">
        <v>500</v>
      </c>
      <c r="H8" s="8">
        <f t="shared" si="0"/>
        <v>1238</v>
      </c>
      <c r="I8" s="9"/>
    </row>
    <row r="9" spans="1:9" ht="15.75">
      <c r="A9" s="6" t="s">
        <v>45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f t="shared" si="0"/>
        <v>0</v>
      </c>
      <c r="I9" s="9"/>
    </row>
    <row r="10" spans="1:9" ht="15.75">
      <c r="A10" s="6" t="s">
        <v>32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f>+B10+C10+D10+E10+F10+G10</f>
        <v>0</v>
      </c>
      <c r="I10" s="9"/>
    </row>
    <row r="11" spans="1:9" ht="15.75">
      <c r="A11" s="15" t="s">
        <v>46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f>+B11+C11+D11+E11+F11+G11</f>
        <v>0</v>
      </c>
      <c r="I11" s="9"/>
    </row>
    <row r="12" spans="1:9" ht="15.75">
      <c r="A12" s="6" t="s">
        <v>47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f>B12+C12+D12+E12+F12+G12</f>
        <v>0</v>
      </c>
      <c r="I12" s="9"/>
    </row>
    <row r="13" spans="1:9" ht="15.75">
      <c r="A13" s="6" t="s">
        <v>10</v>
      </c>
      <c r="B13" s="7">
        <v>910</v>
      </c>
      <c r="C13" s="7">
        <v>1175</v>
      </c>
      <c r="D13" s="7">
        <v>1380</v>
      </c>
      <c r="E13" s="7">
        <v>1120</v>
      </c>
      <c r="F13" s="7">
        <v>1220</v>
      </c>
      <c r="G13" s="7">
        <v>1026</v>
      </c>
      <c r="H13" s="8">
        <f t="shared" si="0"/>
        <v>6831</v>
      </c>
      <c r="I13" s="9"/>
    </row>
    <row r="14" spans="1:8" ht="15.75">
      <c r="A14" s="6" t="s">
        <v>23</v>
      </c>
      <c r="B14" s="7">
        <v>1017</v>
      </c>
      <c r="C14" s="7">
        <v>3700</v>
      </c>
      <c r="D14" s="7">
        <v>3753</v>
      </c>
      <c r="E14" s="7">
        <v>3443</v>
      </c>
      <c r="F14" s="7">
        <v>2954</v>
      </c>
      <c r="G14" s="7">
        <v>499</v>
      </c>
      <c r="H14" s="8">
        <f t="shared" si="0"/>
        <v>15366</v>
      </c>
    </row>
    <row r="15" spans="1:8" ht="15.75">
      <c r="A15" s="17" t="s">
        <v>7</v>
      </c>
      <c r="B15" s="18">
        <f aca="true" t="shared" si="1" ref="B15:H15">SUM(B7:B14)</f>
        <v>1954</v>
      </c>
      <c r="C15" s="18">
        <f t="shared" si="1"/>
        <v>4875</v>
      </c>
      <c r="D15" s="18">
        <f t="shared" si="1"/>
        <v>5133</v>
      </c>
      <c r="E15" s="18">
        <f t="shared" si="1"/>
        <v>5628</v>
      </c>
      <c r="F15" s="18">
        <f t="shared" si="1"/>
        <v>6251</v>
      </c>
      <c r="G15" s="18">
        <f t="shared" si="1"/>
        <v>4267</v>
      </c>
      <c r="H15" s="18">
        <f t="shared" si="1"/>
        <v>28108</v>
      </c>
    </row>
    <row r="17" spans="1:3" ht="18.75">
      <c r="A17" s="10" t="s">
        <v>17</v>
      </c>
      <c r="C17" s="3"/>
    </row>
    <row r="18" spans="2:8" ht="37.5" customHeight="1">
      <c r="B18" s="4" t="s">
        <v>18</v>
      </c>
      <c r="C18" s="4" t="s">
        <v>19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</row>
    <row r="19" spans="1:9" ht="15.75">
      <c r="A19" s="6" t="s">
        <v>43</v>
      </c>
      <c r="B19" s="7">
        <v>1795</v>
      </c>
      <c r="C19" s="7">
        <v>1014</v>
      </c>
      <c r="D19" s="7">
        <v>1107</v>
      </c>
      <c r="E19" s="7">
        <v>866</v>
      </c>
      <c r="F19" s="7">
        <v>179</v>
      </c>
      <c r="G19" s="7">
        <v>221</v>
      </c>
      <c r="H19" s="8">
        <f aca="true" t="shared" si="2" ref="H19:H26">+B19+C19+D19+E19+F19+G19</f>
        <v>5182</v>
      </c>
      <c r="I19" s="9">
        <f>+H7+H19</f>
        <v>9855</v>
      </c>
    </row>
    <row r="20" spans="1:9" ht="15.75">
      <c r="A20" s="6" t="s">
        <v>44</v>
      </c>
      <c r="B20" s="7">
        <v>222</v>
      </c>
      <c r="C20" s="7">
        <v>70</v>
      </c>
      <c r="D20" s="7">
        <v>173</v>
      </c>
      <c r="E20" s="7">
        <v>211</v>
      </c>
      <c r="F20" s="7">
        <v>59</v>
      </c>
      <c r="G20" s="7">
        <v>38</v>
      </c>
      <c r="H20" s="8">
        <f t="shared" si="2"/>
        <v>773</v>
      </c>
      <c r="I20" s="9">
        <f aca="true" t="shared" si="3" ref="I20:I27">+H8+H20</f>
        <v>2011</v>
      </c>
    </row>
    <row r="21" spans="1:9" ht="15.75">
      <c r="A21" s="6" t="s">
        <v>45</v>
      </c>
      <c r="B21" s="7">
        <v>31</v>
      </c>
      <c r="C21" s="7">
        <v>448</v>
      </c>
      <c r="D21" s="7">
        <v>343</v>
      </c>
      <c r="E21" s="7">
        <v>635</v>
      </c>
      <c r="F21" s="7">
        <v>88</v>
      </c>
      <c r="G21" s="7">
        <v>125</v>
      </c>
      <c r="H21" s="8">
        <f t="shared" si="2"/>
        <v>1670</v>
      </c>
      <c r="I21" s="9">
        <f t="shared" si="3"/>
        <v>1670</v>
      </c>
    </row>
    <row r="22" spans="1:9" ht="15.75">
      <c r="A22" s="6" t="s">
        <v>32</v>
      </c>
      <c r="B22" s="7">
        <v>0</v>
      </c>
      <c r="C22" s="7">
        <v>1216</v>
      </c>
      <c r="D22" s="7">
        <v>1002</v>
      </c>
      <c r="E22" s="7">
        <v>647</v>
      </c>
      <c r="F22" s="7">
        <v>174</v>
      </c>
      <c r="G22" s="7">
        <v>230</v>
      </c>
      <c r="H22" s="8">
        <f t="shared" si="2"/>
        <v>3269</v>
      </c>
      <c r="I22" s="9">
        <f t="shared" si="3"/>
        <v>3269</v>
      </c>
    </row>
    <row r="23" spans="1:9" ht="15.75">
      <c r="A23" s="6" t="s">
        <v>46</v>
      </c>
      <c r="B23" s="7">
        <v>4</v>
      </c>
      <c r="C23" s="7">
        <v>31</v>
      </c>
      <c r="D23" s="7">
        <v>36</v>
      </c>
      <c r="E23" s="7">
        <v>62</v>
      </c>
      <c r="F23" s="7">
        <v>7</v>
      </c>
      <c r="G23" s="7">
        <v>11</v>
      </c>
      <c r="H23" s="8">
        <f t="shared" si="2"/>
        <v>151</v>
      </c>
      <c r="I23" s="9">
        <f t="shared" si="3"/>
        <v>151</v>
      </c>
    </row>
    <row r="24" spans="1:9" ht="15.75">
      <c r="A24" s="6" t="s">
        <v>48</v>
      </c>
      <c r="B24" s="7">
        <v>0</v>
      </c>
      <c r="C24" s="7">
        <v>101</v>
      </c>
      <c r="D24" s="7">
        <v>298</v>
      </c>
      <c r="E24" s="7">
        <v>38</v>
      </c>
      <c r="F24" s="7">
        <v>25</v>
      </c>
      <c r="G24" s="7">
        <v>46</v>
      </c>
      <c r="H24" s="8">
        <f>+B24+C24+D24+E24+F24+G24</f>
        <v>508</v>
      </c>
      <c r="I24" s="9">
        <f t="shared" si="3"/>
        <v>508</v>
      </c>
    </row>
    <row r="25" spans="1:9" ht="15.75">
      <c r="A25" s="6" t="s">
        <v>10</v>
      </c>
      <c r="B25" s="7">
        <v>1158</v>
      </c>
      <c r="C25" s="7">
        <v>1529</v>
      </c>
      <c r="D25" s="7">
        <v>1865</v>
      </c>
      <c r="E25" s="7">
        <v>956</v>
      </c>
      <c r="F25" s="7">
        <v>1055</v>
      </c>
      <c r="G25" s="7">
        <v>970</v>
      </c>
      <c r="H25" s="8">
        <f t="shared" si="2"/>
        <v>7533</v>
      </c>
      <c r="I25" s="9">
        <f t="shared" si="3"/>
        <v>14364</v>
      </c>
    </row>
    <row r="26" spans="1:9" ht="15.75">
      <c r="A26" s="6" t="s">
        <v>22</v>
      </c>
      <c r="B26" s="14">
        <v>251</v>
      </c>
      <c r="C26" s="14">
        <v>0</v>
      </c>
      <c r="D26" s="14">
        <v>0</v>
      </c>
      <c r="E26" s="14">
        <v>1136</v>
      </c>
      <c r="F26" s="14">
        <v>1801</v>
      </c>
      <c r="G26" s="7">
        <v>1360</v>
      </c>
      <c r="H26" s="6">
        <f t="shared" si="2"/>
        <v>4548</v>
      </c>
      <c r="I26" s="9">
        <f t="shared" si="3"/>
        <v>19914</v>
      </c>
    </row>
    <row r="27" spans="1:9" ht="15.75">
      <c r="A27" s="17" t="s">
        <v>7</v>
      </c>
      <c r="B27" s="18">
        <f aca="true" t="shared" si="4" ref="B27:H27">SUM(B19:B26)</f>
        <v>3461</v>
      </c>
      <c r="C27" s="18">
        <f t="shared" si="4"/>
        <v>4409</v>
      </c>
      <c r="D27" s="18">
        <f t="shared" si="4"/>
        <v>4824</v>
      </c>
      <c r="E27" s="18">
        <f t="shared" si="4"/>
        <v>4551</v>
      </c>
      <c r="F27" s="18">
        <f t="shared" si="4"/>
        <v>3388</v>
      </c>
      <c r="G27" s="18">
        <f t="shared" si="4"/>
        <v>3001</v>
      </c>
      <c r="H27" s="18">
        <f t="shared" si="4"/>
        <v>23634</v>
      </c>
      <c r="I27" s="9">
        <f t="shared" si="3"/>
        <v>51742</v>
      </c>
    </row>
    <row r="28" ht="15.75">
      <c r="H28" s="9"/>
    </row>
    <row r="29" ht="15.75">
      <c r="A29" s="1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9.28125" style="2" bestFit="1" customWidth="1"/>
    <col min="2" max="2" width="11.8515625" style="2" customWidth="1"/>
    <col min="3" max="3" width="14.140625" style="2" customWidth="1"/>
    <col min="4" max="4" width="12.57421875" style="2" customWidth="1"/>
    <col min="5" max="5" width="12.421875" style="2" customWidth="1"/>
    <col min="6" max="6" width="10.28125" style="2" customWidth="1"/>
    <col min="7" max="7" width="11.28125" style="2" customWidth="1"/>
    <col min="8" max="8" width="10.140625" style="2" customWidth="1"/>
    <col min="9" max="9" width="9.57421875" style="2" customWidth="1"/>
    <col min="10" max="10" width="11.7109375" style="2" customWidth="1"/>
    <col min="11" max="16384" width="9.140625" style="2" customWidth="1"/>
  </cols>
  <sheetData>
    <row r="1" ht="15.75">
      <c r="A1" s="1"/>
    </row>
    <row r="2" ht="12.75" customHeight="1">
      <c r="C2" s="2" t="s">
        <v>76</v>
      </c>
    </row>
    <row r="3" ht="18.75">
      <c r="C3" s="3" t="s">
        <v>62</v>
      </c>
    </row>
    <row r="4" ht="11.25" customHeight="1">
      <c r="C4" s="3"/>
    </row>
    <row r="5" spans="1:3" ht="18.75">
      <c r="A5" s="10" t="s">
        <v>12</v>
      </c>
      <c r="C5" s="3"/>
    </row>
    <row r="6" spans="2:9" ht="37.5" customHeight="1">
      <c r="B6" s="4" t="s">
        <v>33</v>
      </c>
      <c r="C6" s="4" t="s">
        <v>38</v>
      </c>
      <c r="D6" s="4" t="s">
        <v>13</v>
      </c>
      <c r="E6" s="4" t="s">
        <v>14</v>
      </c>
      <c r="F6" s="4" t="s">
        <v>15</v>
      </c>
      <c r="G6" s="4" t="s">
        <v>16</v>
      </c>
      <c r="H6" s="4" t="s">
        <v>7</v>
      </c>
      <c r="I6" s="5"/>
    </row>
    <row r="7" spans="1:9" ht="15.75">
      <c r="A7" s="6" t="s">
        <v>43</v>
      </c>
      <c r="B7" s="7">
        <v>170</v>
      </c>
      <c r="C7" s="7">
        <v>147</v>
      </c>
      <c r="D7" s="7">
        <v>261</v>
      </c>
      <c r="E7" s="7">
        <v>642</v>
      </c>
      <c r="F7" s="7">
        <v>846</v>
      </c>
      <c r="G7" s="7">
        <v>655</v>
      </c>
      <c r="H7" s="8">
        <f aca="true" t="shared" si="0" ref="H7:H14">+B7+C7+D7+E7+F7+G7</f>
        <v>2721</v>
      </c>
      <c r="I7" s="9"/>
    </row>
    <row r="8" spans="1:9" ht="15.75">
      <c r="A8" s="6" t="s">
        <v>44</v>
      </c>
      <c r="B8" s="7">
        <v>19</v>
      </c>
      <c r="C8" s="7">
        <v>29</v>
      </c>
      <c r="D8" s="7">
        <v>86</v>
      </c>
      <c r="E8" s="7">
        <v>215</v>
      </c>
      <c r="F8" s="7">
        <v>267</v>
      </c>
      <c r="G8" s="7">
        <v>202</v>
      </c>
      <c r="H8" s="8">
        <f t="shared" si="0"/>
        <v>818</v>
      </c>
      <c r="I8" s="9"/>
    </row>
    <row r="9" spans="1:9" ht="15.75">
      <c r="A9" s="6" t="s">
        <v>45</v>
      </c>
      <c r="B9" s="7">
        <v>112</v>
      </c>
      <c r="C9" s="7">
        <v>75</v>
      </c>
      <c r="D9" s="7">
        <v>113</v>
      </c>
      <c r="E9" s="7">
        <v>134</v>
      </c>
      <c r="F9" s="7">
        <v>232</v>
      </c>
      <c r="G9" s="7">
        <v>313</v>
      </c>
      <c r="H9" s="8">
        <f t="shared" si="0"/>
        <v>979</v>
      </c>
      <c r="I9" s="9"/>
    </row>
    <row r="10" spans="1:9" ht="15.75">
      <c r="A10" s="6" t="s">
        <v>32</v>
      </c>
      <c r="B10" s="7">
        <v>223</v>
      </c>
      <c r="C10" s="7">
        <v>149</v>
      </c>
      <c r="D10" s="7">
        <v>288</v>
      </c>
      <c r="E10" s="7">
        <v>356</v>
      </c>
      <c r="F10" s="7">
        <v>867</v>
      </c>
      <c r="G10" s="7">
        <v>860</v>
      </c>
      <c r="H10" s="8">
        <f>+B10+C10+D10+E10+F10+G10</f>
        <v>2743</v>
      </c>
      <c r="I10" s="9"/>
    </row>
    <row r="11" spans="1:9" ht="15.75">
      <c r="A11" s="15" t="s">
        <v>46</v>
      </c>
      <c r="B11" s="7">
        <v>7</v>
      </c>
      <c r="C11" s="7">
        <v>12</v>
      </c>
      <c r="D11" s="7">
        <v>5</v>
      </c>
      <c r="E11" s="7">
        <v>14</v>
      </c>
      <c r="F11" s="7">
        <v>87</v>
      </c>
      <c r="G11" s="7">
        <v>91</v>
      </c>
      <c r="H11" s="8">
        <f>+B11+C11+D11+E11+F11+G11</f>
        <v>216</v>
      </c>
      <c r="I11" s="9"/>
    </row>
    <row r="12" spans="1:9" ht="15.75">
      <c r="A12" s="6" t="s">
        <v>47</v>
      </c>
      <c r="B12" s="7">
        <v>28</v>
      </c>
      <c r="C12" s="7">
        <v>4</v>
      </c>
      <c r="D12" s="7">
        <v>38</v>
      </c>
      <c r="E12" s="7">
        <v>89</v>
      </c>
      <c r="F12" s="7">
        <v>343</v>
      </c>
      <c r="G12" s="7">
        <v>197</v>
      </c>
      <c r="H12" s="8">
        <f>B12+C12+D12+E12+F12+G12</f>
        <v>699</v>
      </c>
      <c r="I12" s="9"/>
    </row>
    <row r="13" spans="1:9" ht="15.75">
      <c r="A13" s="6" t="s">
        <v>10</v>
      </c>
      <c r="B13" s="7">
        <v>975</v>
      </c>
      <c r="C13" s="7">
        <v>863</v>
      </c>
      <c r="D13" s="7">
        <v>1144</v>
      </c>
      <c r="E13" s="7">
        <v>1233</v>
      </c>
      <c r="F13" s="7">
        <v>1215</v>
      </c>
      <c r="G13" s="7">
        <v>941</v>
      </c>
      <c r="H13" s="8">
        <f t="shared" si="0"/>
        <v>6371</v>
      </c>
      <c r="I13" s="9"/>
    </row>
    <row r="14" spans="1:8" ht="15.75">
      <c r="A14" s="6" t="s">
        <v>23</v>
      </c>
      <c r="B14" s="7">
        <v>755</v>
      </c>
      <c r="C14" s="7">
        <v>2352</v>
      </c>
      <c r="D14" s="7">
        <v>3554</v>
      </c>
      <c r="E14" s="7">
        <v>5492</v>
      </c>
      <c r="F14" s="7">
        <v>1936</v>
      </c>
      <c r="G14" s="7">
        <v>859</v>
      </c>
      <c r="H14" s="8">
        <f t="shared" si="0"/>
        <v>14948</v>
      </c>
    </row>
    <row r="15" spans="1:8" ht="15.75">
      <c r="A15" s="17" t="s">
        <v>7</v>
      </c>
      <c r="B15" s="18">
        <f aca="true" t="shared" si="1" ref="B15:H15">SUM(B7:B14)</f>
        <v>2289</v>
      </c>
      <c r="C15" s="18">
        <f t="shared" si="1"/>
        <v>3631</v>
      </c>
      <c r="D15" s="18">
        <f t="shared" si="1"/>
        <v>5489</v>
      </c>
      <c r="E15" s="18">
        <f t="shared" si="1"/>
        <v>8175</v>
      </c>
      <c r="F15" s="18">
        <f t="shared" si="1"/>
        <v>5793</v>
      </c>
      <c r="G15" s="18">
        <f t="shared" si="1"/>
        <v>4118</v>
      </c>
      <c r="H15" s="18">
        <f t="shared" si="1"/>
        <v>29495</v>
      </c>
    </row>
    <row r="17" spans="1:4" ht="15.75">
      <c r="A17" s="10" t="s">
        <v>17</v>
      </c>
      <c r="C17" s="19"/>
      <c r="D17" s="2" t="s">
        <v>64</v>
      </c>
    </row>
    <row r="18" spans="2:8" ht="37.5" customHeight="1">
      <c r="B18" s="4" t="s">
        <v>18</v>
      </c>
      <c r="C18" s="4" t="s">
        <v>19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</row>
    <row r="19" spans="1:9" ht="15.75">
      <c r="A19" s="6" t="s">
        <v>43</v>
      </c>
      <c r="B19" s="7">
        <v>743</v>
      </c>
      <c r="C19" s="7">
        <v>844</v>
      </c>
      <c r="D19" s="7">
        <v>1018</v>
      </c>
      <c r="E19" s="7">
        <v>895</v>
      </c>
      <c r="F19" s="7">
        <v>252</v>
      </c>
      <c r="G19" s="7">
        <v>180</v>
      </c>
      <c r="H19" s="8">
        <f aca="true" t="shared" si="2" ref="H19:H26">+B19+C19+D19+E19+F19+G19</f>
        <v>3932</v>
      </c>
      <c r="I19" s="9">
        <f>+H7+H19</f>
        <v>6653</v>
      </c>
    </row>
    <row r="20" spans="1:9" ht="15.75">
      <c r="A20" s="6" t="s">
        <v>44</v>
      </c>
      <c r="B20" s="7">
        <v>85</v>
      </c>
      <c r="C20" s="7">
        <v>103</v>
      </c>
      <c r="D20" s="7">
        <v>221</v>
      </c>
      <c r="E20" s="7">
        <v>226</v>
      </c>
      <c r="F20" s="7">
        <v>45</v>
      </c>
      <c r="G20" s="7">
        <v>18</v>
      </c>
      <c r="H20" s="8">
        <f t="shared" si="2"/>
        <v>698</v>
      </c>
      <c r="I20" s="9">
        <f aca="true" t="shared" si="3" ref="I20:I27">+H8+H20</f>
        <v>1516</v>
      </c>
    </row>
    <row r="21" spans="1:9" ht="15.75">
      <c r="A21" s="6" t="s">
        <v>45</v>
      </c>
      <c r="B21" s="7">
        <v>534</v>
      </c>
      <c r="C21" s="7">
        <v>567</v>
      </c>
      <c r="D21" s="7">
        <v>504</v>
      </c>
      <c r="E21" s="7">
        <v>362</v>
      </c>
      <c r="F21" s="7">
        <v>116</v>
      </c>
      <c r="G21" s="7">
        <v>109</v>
      </c>
      <c r="H21" s="8">
        <f t="shared" si="2"/>
        <v>2192</v>
      </c>
      <c r="I21" s="9">
        <f t="shared" si="3"/>
        <v>3171</v>
      </c>
    </row>
    <row r="22" spans="1:9" ht="15.75">
      <c r="A22" s="6" t="s">
        <v>32</v>
      </c>
      <c r="B22" s="7">
        <v>851</v>
      </c>
      <c r="C22" s="7">
        <v>2360</v>
      </c>
      <c r="D22" s="7">
        <v>1452</v>
      </c>
      <c r="E22" s="7">
        <v>673</v>
      </c>
      <c r="F22" s="7">
        <v>403</v>
      </c>
      <c r="G22" s="7">
        <v>254</v>
      </c>
      <c r="H22" s="8">
        <f t="shared" si="2"/>
        <v>5993</v>
      </c>
      <c r="I22" s="9">
        <f t="shared" si="3"/>
        <v>8736</v>
      </c>
    </row>
    <row r="23" spans="1:9" ht="15.75">
      <c r="A23" s="6" t="s">
        <v>46</v>
      </c>
      <c r="B23" s="7">
        <v>101</v>
      </c>
      <c r="C23" s="7">
        <v>62</v>
      </c>
      <c r="D23" s="7">
        <v>96</v>
      </c>
      <c r="E23" s="7">
        <v>299</v>
      </c>
      <c r="F23" s="7">
        <v>22</v>
      </c>
      <c r="G23" s="7">
        <v>15</v>
      </c>
      <c r="H23" s="8">
        <f t="shared" si="2"/>
        <v>595</v>
      </c>
      <c r="I23" s="9">
        <f t="shared" si="3"/>
        <v>811</v>
      </c>
    </row>
    <row r="24" spans="1:9" ht="15.75">
      <c r="A24" s="6" t="s">
        <v>48</v>
      </c>
      <c r="B24" s="7">
        <v>184</v>
      </c>
      <c r="C24" s="7">
        <v>432</v>
      </c>
      <c r="D24" s="7">
        <v>264</v>
      </c>
      <c r="E24" s="7">
        <v>275</v>
      </c>
      <c r="F24" s="7">
        <v>63</v>
      </c>
      <c r="G24" s="7">
        <v>55</v>
      </c>
      <c r="H24" s="8">
        <f>+B24+C24+D24+E24+F24+G24</f>
        <v>1273</v>
      </c>
      <c r="I24" s="9">
        <f t="shared" si="3"/>
        <v>1972</v>
      </c>
    </row>
    <row r="25" spans="1:9" ht="15.75">
      <c r="A25" s="6" t="s">
        <v>10</v>
      </c>
      <c r="B25" s="7">
        <v>1681</v>
      </c>
      <c r="C25" s="7">
        <v>1665</v>
      </c>
      <c r="D25" s="7">
        <v>2470</v>
      </c>
      <c r="E25" s="7">
        <v>1194</v>
      </c>
      <c r="F25" s="7">
        <v>996</v>
      </c>
      <c r="G25" s="7">
        <v>670</v>
      </c>
      <c r="H25" s="8">
        <f t="shared" si="2"/>
        <v>8676</v>
      </c>
      <c r="I25" s="9">
        <f t="shared" si="3"/>
        <v>15047</v>
      </c>
    </row>
    <row r="26" spans="1:9" ht="15.75">
      <c r="A26" s="6" t="s">
        <v>22</v>
      </c>
      <c r="B26" s="14">
        <v>0</v>
      </c>
      <c r="C26" s="14">
        <v>295</v>
      </c>
      <c r="D26" s="14">
        <v>0</v>
      </c>
      <c r="E26" s="14">
        <v>979</v>
      </c>
      <c r="F26" s="14">
        <v>3404</v>
      </c>
      <c r="G26" s="7">
        <v>2108</v>
      </c>
      <c r="H26" s="6">
        <f t="shared" si="2"/>
        <v>6786</v>
      </c>
      <c r="I26" s="9">
        <f t="shared" si="3"/>
        <v>21734</v>
      </c>
    </row>
    <row r="27" spans="1:9" ht="15.75">
      <c r="A27" s="17" t="s">
        <v>7</v>
      </c>
      <c r="B27" s="18">
        <f aca="true" t="shared" si="4" ref="B27:H27">SUM(B19:B26)</f>
        <v>4179</v>
      </c>
      <c r="C27" s="18">
        <f t="shared" si="4"/>
        <v>6328</v>
      </c>
      <c r="D27" s="18">
        <f t="shared" si="4"/>
        <v>6025</v>
      </c>
      <c r="E27" s="18">
        <f t="shared" si="4"/>
        <v>4903</v>
      </c>
      <c r="F27" s="18">
        <f t="shared" si="4"/>
        <v>5301</v>
      </c>
      <c r="G27" s="18">
        <f t="shared" si="4"/>
        <v>3409</v>
      </c>
      <c r="H27" s="18">
        <f t="shared" si="4"/>
        <v>30145</v>
      </c>
      <c r="I27" s="9">
        <f t="shared" si="3"/>
        <v>59640</v>
      </c>
    </row>
    <row r="28" ht="15.75">
      <c r="H28" s="9"/>
    </row>
    <row r="29" ht="15.75">
      <c r="A29" s="1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,,</dc:creator>
  <cp:keywords/>
  <dc:description/>
  <cp:lastModifiedBy>Niki Tsilipakou</cp:lastModifiedBy>
  <cp:lastPrinted>2018-10-11T10:51:55Z</cp:lastPrinted>
  <dcterms:created xsi:type="dcterms:W3CDTF">1998-09-01T10:18:29Z</dcterms:created>
  <dcterms:modified xsi:type="dcterms:W3CDTF">2019-03-15T12:45:26Z</dcterms:modified>
  <cp:category/>
  <cp:version/>
  <cp:contentType/>
  <cp:contentStatus/>
</cp:coreProperties>
</file>