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80" windowHeight="5970" firstSheet="9" activeTab="20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/>
  <calcPr fullCalcOnLoad="1"/>
</workbook>
</file>

<file path=xl/sharedStrings.xml><?xml version="1.0" encoding="utf-8"?>
<sst xmlns="http://schemas.openxmlformats.org/spreadsheetml/2006/main" count="505" uniqueCount="73">
  <si>
    <t>1/9 - 30/9</t>
  </si>
  <si>
    <t>1/10 - 31/10</t>
  </si>
  <si>
    <t>1/11 - 30/11</t>
  </si>
  <si>
    <t>1/12 - 31/12</t>
  </si>
  <si>
    <t>ΣΥΝΟΛΟ</t>
  </si>
  <si>
    <t>Εισιτήρια ελευθέρας εισόδου σε τεμ.</t>
  </si>
  <si>
    <t>Α΄ Εξάμηνο</t>
  </si>
  <si>
    <t>1/3 - 31/3</t>
  </si>
  <si>
    <t>1/4 - 30/4</t>
  </si>
  <si>
    <t>1/5 - 31/5</t>
  </si>
  <si>
    <t>1/6 - 30/6</t>
  </si>
  <si>
    <t>Β΄ Εξάμηνο</t>
  </si>
  <si>
    <t>1/7 - 31/7</t>
  </si>
  <si>
    <t>1/8 - 31/8</t>
  </si>
  <si>
    <t>Μαθητές</t>
  </si>
  <si>
    <t xml:space="preserve">Μαθητές  </t>
  </si>
  <si>
    <t xml:space="preserve">Ενιαίο εισιτήριο από Αρχ/κό Μουσείο </t>
  </si>
  <si>
    <t>1/1 - 31/1</t>
  </si>
  <si>
    <t xml:space="preserve">1/2 - 28/2 </t>
  </si>
  <si>
    <t>Κατάσταση εισιτηρίων 2003</t>
  </si>
  <si>
    <t>Εισιτήρια των 4 Ευρώ σε τεμ.</t>
  </si>
  <si>
    <t>Εισιτήρια των 2 Ευρώ σε τεμ.</t>
  </si>
  <si>
    <t xml:space="preserve">Ενιαίο εισιτήριο 6 Ευρώ σε τεμ. </t>
  </si>
  <si>
    <t>Ενιαίο μειωμένο εισιτήριο από ΜΒΠ</t>
  </si>
  <si>
    <t>Ενιαίο μειωμένο εισιτήριο από Αρχ/κό</t>
  </si>
  <si>
    <t>Ενιαίο μειωμένο εισιτήριο από Αρχ/κο</t>
  </si>
  <si>
    <t>Κατάσταση εισιτηρίων 2004</t>
  </si>
  <si>
    <t>ΛΕΥΚΟΣ ΠΥΡΓΟΣ</t>
  </si>
  <si>
    <t>Εισιτήρια των 1 Ευρώ σε τεμ.</t>
  </si>
  <si>
    <t>Α΄ Εξάμηνο 2005</t>
  </si>
  <si>
    <t>Β΄ Εξάμηνο 2005</t>
  </si>
  <si>
    <t>Κατάσταση εισιτηρίων 2005</t>
  </si>
  <si>
    <t>Εισιτήρια των 500 δρχ /1,47 Ευρώ σε τεμ.</t>
  </si>
  <si>
    <t>Εισιτήρια των 300 δρχ/0,88 Ευρώ σε τεμ.</t>
  </si>
  <si>
    <t>Α΄ Εξάμηνο 2006</t>
  </si>
  <si>
    <t>Κατάσταση εισιτηρίων 2006</t>
  </si>
  <si>
    <t>Β΄ Εξάμηνο 2006</t>
  </si>
  <si>
    <t>Κατάσταση εισιτηρίων 2008</t>
  </si>
  <si>
    <t>Α΄ Εξάμηνο 2008</t>
  </si>
  <si>
    <t>Β΄ Εξάμηνο 2008</t>
  </si>
  <si>
    <t>Εισιτήρια των 3 Ευρώ σε τεμ.</t>
  </si>
  <si>
    <t>Κατάσταση εισιτηρίων 2009</t>
  </si>
  <si>
    <t>Α΄ Εξάμηνο 2009</t>
  </si>
  <si>
    <t>Β΄ Εξάμηνο 2009</t>
  </si>
  <si>
    <t>Κατάσταση εισιτηρίων 2010</t>
  </si>
  <si>
    <t>Α΄ Εξάμηνο 2010</t>
  </si>
  <si>
    <t>Β΄ Εξάμηνο 2010</t>
  </si>
  <si>
    <t>ΣΥΝΟΛΟ ΕΤΟΥΣ</t>
  </si>
  <si>
    <t>Κατάσταση εισιτηρίων 2011</t>
  </si>
  <si>
    <t>Α΄ Εξάμηνο 2011</t>
  </si>
  <si>
    <t>Β΄ Εξάμηνο 2011</t>
  </si>
  <si>
    <t>Κατάσταση εισιτηρίων 2012</t>
  </si>
  <si>
    <t>Α΄ Εξάμηνο 2012</t>
  </si>
  <si>
    <t>Β΄ Εξάμηνο 2012</t>
  </si>
  <si>
    <t>Κατάσταση εισιτηρίων 2013</t>
  </si>
  <si>
    <t>Κατάσταση εισιτηρίων 2014</t>
  </si>
  <si>
    <t>Α΄ Εξάμηνο 2014</t>
  </si>
  <si>
    <t>Β΄ Εξάμηνο 2014</t>
  </si>
  <si>
    <t>Α΄ Εξάμηνο 2013</t>
  </si>
  <si>
    <t>Β΄ Εξάμηνο 2013</t>
  </si>
  <si>
    <t>Κατάσταση εισιτηρίων 2015</t>
  </si>
  <si>
    <t>Κατάσταση εισιτηρίων 2016</t>
  </si>
  <si>
    <t>Ενιαία εισιτήρια 15,00 €</t>
  </si>
  <si>
    <t>Ενιαία εισιτήρια 8,00 €</t>
  </si>
  <si>
    <t>Α΄ Εξάμηνο 2016</t>
  </si>
  <si>
    <t>Β΄ Εξάμηνο 2016</t>
  </si>
  <si>
    <t>Κατάσταση εισιτηρίων 2017</t>
  </si>
  <si>
    <t>Α΄ Εξάμηνο 2017</t>
  </si>
  <si>
    <t>Β΄ Εξάμηνο 2017</t>
  </si>
  <si>
    <t>Κατάσταση εισιτηρίων 2018</t>
  </si>
  <si>
    <t>Α΄ Εξάμηνο 2018</t>
  </si>
  <si>
    <t>Β΄ Εξάμηνο 2018</t>
  </si>
  <si>
    <t>Κατάσταση εισιτηρίων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</si>
</sst>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 Greek"/>
      <family val="1"/>
    </font>
    <font>
      <sz val="12"/>
      <name val="Times New Roman Greek"/>
      <family val="1"/>
    </font>
    <font>
      <b/>
      <sz val="14"/>
      <name val="Times New Roman Greek"/>
      <family val="1"/>
    </font>
    <font>
      <b/>
      <u val="single"/>
      <sz val="12"/>
      <name val="Times New Roman Greek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Times New Roman Greek"/>
      <family val="1"/>
    </font>
    <font>
      <b/>
      <sz val="10"/>
      <color indexed="10"/>
      <name val="Arial"/>
      <family val="2"/>
    </font>
    <font>
      <b/>
      <sz val="8"/>
      <name val="Times New Roman Greek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 Gree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9" fontId="4" fillId="0" borderId="10" xfId="54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6.421875" style="2" customWidth="1"/>
    <col min="2" max="2" width="15.140625" style="2" customWidth="1"/>
    <col min="3" max="3" width="12.7109375" style="2" customWidth="1"/>
    <col min="4" max="4" width="14.00390625" style="2" customWidth="1"/>
    <col min="5" max="6" width="13.7109375" style="2" customWidth="1"/>
    <col min="7" max="7" width="14.00390625" style="2" customWidth="1"/>
    <col min="8" max="9" width="11.7109375" style="2" customWidth="1"/>
    <col min="10" max="16384" width="9.140625" style="2" customWidth="1"/>
  </cols>
  <sheetData>
    <row r="1" ht="15.75">
      <c r="A1" s="1"/>
    </row>
    <row r="5" ht="18.75">
      <c r="C5" s="3"/>
    </row>
    <row r="7" spans="2:8" ht="37.5" customHeight="1">
      <c r="B7" s="4"/>
      <c r="C7" s="4"/>
      <c r="D7" s="4"/>
      <c r="E7" s="4"/>
      <c r="F7" s="4"/>
      <c r="G7" s="4"/>
      <c r="H7" s="5"/>
    </row>
    <row r="8" spans="1:8" ht="15.75">
      <c r="A8" s="6"/>
      <c r="B8" s="7"/>
      <c r="C8" s="7"/>
      <c r="D8" s="7"/>
      <c r="E8" s="7"/>
      <c r="F8" s="7"/>
      <c r="G8" s="8"/>
      <c r="H8" s="9"/>
    </row>
    <row r="9" spans="1:8" ht="15.75">
      <c r="A9" s="6"/>
      <c r="B9" s="7"/>
      <c r="C9" s="7"/>
      <c r="D9" s="7"/>
      <c r="E9" s="7"/>
      <c r="F9" s="7"/>
      <c r="G9" s="8"/>
      <c r="H9" s="9"/>
    </row>
    <row r="10" spans="1:8" ht="15.75">
      <c r="A10" s="6"/>
      <c r="B10" s="7"/>
      <c r="C10" s="7"/>
      <c r="D10" s="7"/>
      <c r="E10" s="7"/>
      <c r="F10" s="7"/>
      <c r="G10" s="8"/>
      <c r="H10" s="9"/>
    </row>
  </sheetData>
  <sheetProtection/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28125" style="0" bestFit="1" customWidth="1"/>
  </cols>
  <sheetData>
    <row r="1" ht="18">
      <c r="D1" s="16" t="s">
        <v>27</v>
      </c>
    </row>
    <row r="3" ht="18">
      <c r="C3" s="16" t="s">
        <v>37</v>
      </c>
    </row>
    <row r="4" spans="1:8" ht="18.75">
      <c r="A4" s="10" t="s">
        <v>38</v>
      </c>
      <c r="B4" s="2"/>
      <c r="C4" s="3"/>
      <c r="D4" s="2"/>
      <c r="E4" s="2"/>
      <c r="F4" s="2"/>
      <c r="G4" s="2"/>
      <c r="H4" s="2"/>
    </row>
    <row r="5" spans="1:8" ht="31.5">
      <c r="A5" s="2"/>
      <c r="B5" s="4" t="s">
        <v>17</v>
      </c>
      <c r="C5" s="4" t="s">
        <v>18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4</v>
      </c>
    </row>
    <row r="6" spans="1:8" ht="15.75">
      <c r="A6" s="6" t="s">
        <v>21</v>
      </c>
      <c r="B6" s="7"/>
      <c r="C6" s="7"/>
      <c r="D6" s="7"/>
      <c r="E6" s="7"/>
      <c r="F6" s="7"/>
      <c r="G6" s="7"/>
      <c r="H6" s="8">
        <f>+B6+C6+D6+E6+F6+G6</f>
        <v>0</v>
      </c>
    </row>
    <row r="7" spans="1:8" ht="15.75">
      <c r="A7" s="6" t="s">
        <v>28</v>
      </c>
      <c r="B7" s="7"/>
      <c r="C7" s="7"/>
      <c r="D7" s="7"/>
      <c r="E7" s="7"/>
      <c r="F7" s="7"/>
      <c r="G7" s="7"/>
      <c r="H7" s="8">
        <f>+B7+C7+D7+E7+F7+G7</f>
        <v>0</v>
      </c>
    </row>
    <row r="8" spans="1:8" ht="15.75">
      <c r="A8" s="6" t="s">
        <v>5</v>
      </c>
      <c r="B8" s="7"/>
      <c r="C8" s="7"/>
      <c r="D8" s="7"/>
      <c r="E8" s="7"/>
      <c r="F8" s="7"/>
      <c r="G8" s="7"/>
      <c r="H8" s="8">
        <f>+B8+C8+D8+E8+F8+G8</f>
        <v>0</v>
      </c>
    </row>
    <row r="9" spans="1:8" ht="15.75">
      <c r="A9" s="6" t="s">
        <v>14</v>
      </c>
      <c r="B9" s="7"/>
      <c r="C9" s="7"/>
      <c r="D9" s="7"/>
      <c r="E9" s="7"/>
      <c r="F9" s="7"/>
      <c r="G9" s="7"/>
      <c r="H9" s="8">
        <f>+B9+C9+D9+E9+F9+G9</f>
        <v>0</v>
      </c>
    </row>
    <row r="10" spans="1:8" ht="15.75">
      <c r="A10" s="17" t="s">
        <v>4</v>
      </c>
      <c r="B10" s="19">
        <f aca="true" t="shared" si="0" ref="B10:H10">SUM(B6:B9)</f>
        <v>0</v>
      </c>
      <c r="C10" s="19">
        <f t="shared" si="0"/>
        <v>0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8.75">
      <c r="A12" s="10" t="s">
        <v>39</v>
      </c>
      <c r="B12" s="2"/>
      <c r="C12" s="3"/>
      <c r="D12" s="2"/>
      <c r="E12" s="2"/>
      <c r="F12" s="2"/>
      <c r="G12" s="2"/>
      <c r="H12" s="2"/>
    </row>
    <row r="13" spans="1:8" ht="31.5">
      <c r="A13" s="2"/>
      <c r="B13" s="4" t="s">
        <v>12</v>
      </c>
      <c r="C13" s="4" t="s">
        <v>13</v>
      </c>
      <c r="D13" s="4" t="s">
        <v>0</v>
      </c>
      <c r="E13" s="4" t="s">
        <v>1</v>
      </c>
      <c r="F13" s="4" t="s">
        <v>2</v>
      </c>
      <c r="G13" s="4" t="s">
        <v>3</v>
      </c>
      <c r="H13" s="4" t="s">
        <v>4</v>
      </c>
    </row>
    <row r="14" spans="1:8" ht="15.75">
      <c r="A14" s="6" t="s">
        <v>21</v>
      </c>
      <c r="B14" s="7"/>
      <c r="C14" s="7"/>
      <c r="D14" s="7"/>
      <c r="E14" s="7"/>
      <c r="F14" s="7"/>
      <c r="G14" s="7"/>
      <c r="H14" s="8">
        <f>+B14+C14+D14+E14+F14+G14</f>
        <v>0</v>
      </c>
    </row>
    <row r="15" spans="1:8" ht="15.75">
      <c r="A15" s="6" t="s">
        <v>28</v>
      </c>
      <c r="B15" s="7"/>
      <c r="C15" s="7"/>
      <c r="D15" s="7"/>
      <c r="E15" s="7"/>
      <c r="F15" s="7"/>
      <c r="G15" s="7"/>
      <c r="H15" s="8">
        <f>+B15+C15+D15+E15+F15+G15</f>
        <v>0</v>
      </c>
    </row>
    <row r="16" spans="1:8" ht="15.75">
      <c r="A16" s="6" t="s">
        <v>5</v>
      </c>
      <c r="B16" s="7"/>
      <c r="C16" s="7"/>
      <c r="D16" s="7">
        <v>9748</v>
      </c>
      <c r="E16" s="7">
        <v>11151</v>
      </c>
      <c r="F16" s="7">
        <v>8617</v>
      </c>
      <c r="G16" s="7">
        <v>3484</v>
      </c>
      <c r="H16" s="8">
        <f>+B16+C16+D16+E16+F16+G16</f>
        <v>33000</v>
      </c>
    </row>
    <row r="17" spans="1:8" ht="15.75">
      <c r="A17" s="6" t="s">
        <v>14</v>
      </c>
      <c r="B17" s="7"/>
      <c r="C17" s="7"/>
      <c r="D17" s="7"/>
      <c r="E17" s="7">
        <v>1473</v>
      </c>
      <c r="F17" s="7">
        <v>1413</v>
      </c>
      <c r="G17" s="7">
        <v>825</v>
      </c>
      <c r="H17" s="8">
        <f>+B17+C17+D17+E17+F17+G17</f>
        <v>3711</v>
      </c>
    </row>
    <row r="18" spans="1:8" ht="15.75">
      <c r="A18" s="18" t="s">
        <v>4</v>
      </c>
      <c r="B18" s="20">
        <f aca="true" t="shared" si="1" ref="B18:H18">SUM(B14:B17)</f>
        <v>0</v>
      </c>
      <c r="C18" s="20">
        <f t="shared" si="1"/>
        <v>0</v>
      </c>
      <c r="D18" s="20">
        <f t="shared" si="1"/>
        <v>9748</v>
      </c>
      <c r="E18" s="20">
        <f t="shared" si="1"/>
        <v>12624</v>
      </c>
      <c r="F18" s="20">
        <f t="shared" si="1"/>
        <v>10030</v>
      </c>
      <c r="G18" s="20">
        <f t="shared" si="1"/>
        <v>4309</v>
      </c>
      <c r="H18" s="20">
        <f t="shared" si="1"/>
        <v>36711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7.28125" style="0" bestFit="1" customWidth="1"/>
    <col min="8" max="8" width="10.8515625" style="0" customWidth="1"/>
  </cols>
  <sheetData>
    <row r="1" ht="18">
      <c r="D1" s="16" t="s">
        <v>27</v>
      </c>
    </row>
    <row r="3" ht="18">
      <c r="C3" s="16" t="s">
        <v>41</v>
      </c>
    </row>
    <row r="4" spans="1:8" ht="18.75">
      <c r="A4" s="10" t="s">
        <v>42</v>
      </c>
      <c r="B4" s="2"/>
      <c r="C4" s="3"/>
      <c r="D4" s="2"/>
      <c r="E4" s="2"/>
      <c r="F4" s="2"/>
      <c r="G4" s="2"/>
      <c r="H4" s="2"/>
    </row>
    <row r="5" spans="1:8" ht="31.5">
      <c r="A5" s="2"/>
      <c r="B5" s="4" t="s">
        <v>17</v>
      </c>
      <c r="C5" s="4" t="s">
        <v>18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4</v>
      </c>
    </row>
    <row r="6" spans="1:8" ht="15.75">
      <c r="A6" s="6" t="s">
        <v>40</v>
      </c>
      <c r="B6" s="7"/>
      <c r="C6" s="7"/>
      <c r="D6" s="7"/>
      <c r="E6" s="7"/>
      <c r="F6" s="7">
        <v>2214</v>
      </c>
      <c r="G6" s="7">
        <v>4936</v>
      </c>
      <c r="H6" s="8">
        <f>+B6+C6+D6+E6+F6+G6</f>
        <v>7150</v>
      </c>
    </row>
    <row r="7" spans="1:8" ht="15.75">
      <c r="A7" s="6" t="s">
        <v>21</v>
      </c>
      <c r="B7" s="7"/>
      <c r="C7" s="7"/>
      <c r="D7" s="7"/>
      <c r="E7" s="7"/>
      <c r="F7" s="7">
        <v>214</v>
      </c>
      <c r="G7" s="7">
        <v>558</v>
      </c>
      <c r="H7" s="8">
        <f>+B7+C7+D7+E7+F7+G7</f>
        <v>772</v>
      </c>
    </row>
    <row r="8" spans="1:8" ht="15.75">
      <c r="A8" s="6" t="s">
        <v>5</v>
      </c>
      <c r="B8" s="7"/>
      <c r="C8" s="7"/>
      <c r="D8" s="7"/>
      <c r="E8" s="7"/>
      <c r="F8" s="7">
        <v>650</v>
      </c>
      <c r="G8" s="7">
        <v>1530</v>
      </c>
      <c r="H8" s="8">
        <f>+B8+C8+D8+E8+F8+G8</f>
        <v>2180</v>
      </c>
    </row>
    <row r="9" spans="1:8" ht="15.75">
      <c r="A9" s="6" t="s">
        <v>14</v>
      </c>
      <c r="B9" s="7"/>
      <c r="C9" s="7"/>
      <c r="D9" s="7"/>
      <c r="E9" s="7"/>
      <c r="F9" s="7"/>
      <c r="G9" s="7">
        <v>660</v>
      </c>
      <c r="H9" s="8">
        <f>+B9+C9+D9+E9+F9+G9</f>
        <v>660</v>
      </c>
    </row>
    <row r="10" spans="1:8" ht="15.75">
      <c r="A10" s="17" t="s">
        <v>4</v>
      </c>
      <c r="B10" s="19">
        <f aca="true" t="shared" si="0" ref="B10:H10">SUM(B6:B9)</f>
        <v>0</v>
      </c>
      <c r="C10" s="19">
        <f t="shared" si="0"/>
        <v>0</v>
      </c>
      <c r="D10" s="19">
        <f t="shared" si="0"/>
        <v>0</v>
      </c>
      <c r="E10" s="19">
        <f t="shared" si="0"/>
        <v>0</v>
      </c>
      <c r="F10" s="19">
        <f t="shared" si="0"/>
        <v>3078</v>
      </c>
      <c r="G10" s="19">
        <f t="shared" si="0"/>
        <v>7684</v>
      </c>
      <c r="H10" s="19">
        <f t="shared" si="0"/>
        <v>10762</v>
      </c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8.75">
      <c r="A12" s="10" t="s">
        <v>43</v>
      </c>
      <c r="B12" s="2"/>
      <c r="C12" s="3"/>
      <c r="D12" s="2"/>
      <c r="E12" s="2"/>
      <c r="F12" s="2"/>
      <c r="G12" s="2"/>
      <c r="H12" s="2"/>
    </row>
    <row r="13" spans="1:9" ht="31.5">
      <c r="A13" s="2"/>
      <c r="B13" s="4" t="s">
        <v>12</v>
      </c>
      <c r="C13" s="4" t="s">
        <v>13</v>
      </c>
      <c r="D13" s="4" t="s">
        <v>0</v>
      </c>
      <c r="E13" s="4" t="s">
        <v>1</v>
      </c>
      <c r="F13" s="4" t="s">
        <v>2</v>
      </c>
      <c r="G13" s="4" t="s">
        <v>3</v>
      </c>
      <c r="H13" s="4" t="s">
        <v>4</v>
      </c>
      <c r="I13" s="23"/>
    </row>
    <row r="14" spans="1:9" ht="15.75">
      <c r="A14" s="6" t="s">
        <v>40</v>
      </c>
      <c r="B14" s="7">
        <v>7025</v>
      </c>
      <c r="C14" s="7">
        <v>8853</v>
      </c>
      <c r="D14" s="7">
        <v>7111</v>
      </c>
      <c r="E14" s="7">
        <v>4804</v>
      </c>
      <c r="F14" s="7">
        <v>2399</v>
      </c>
      <c r="G14" s="7">
        <v>2469</v>
      </c>
      <c r="H14" s="8">
        <f>+B14+C14+D14+E14+F14+G14</f>
        <v>32661</v>
      </c>
      <c r="I14" s="22">
        <f>+H6+H14</f>
        <v>39811</v>
      </c>
    </row>
    <row r="15" spans="1:9" ht="15.75">
      <c r="A15" s="6" t="s">
        <v>21</v>
      </c>
      <c r="B15" s="7">
        <v>378</v>
      </c>
      <c r="C15" s="7">
        <v>442</v>
      </c>
      <c r="D15" s="7">
        <v>536</v>
      </c>
      <c r="E15" s="7">
        <v>476</v>
      </c>
      <c r="F15" s="7">
        <v>158</v>
      </c>
      <c r="G15" s="7">
        <v>130</v>
      </c>
      <c r="H15" s="8">
        <f>+B15+C15+D15+E15+F15+G15</f>
        <v>2120</v>
      </c>
      <c r="I15" s="22">
        <f>+H7+H15</f>
        <v>2892</v>
      </c>
    </row>
    <row r="16" spans="1:9" ht="15.75">
      <c r="A16" s="6" t="s">
        <v>5</v>
      </c>
      <c r="B16" s="7">
        <v>2674</v>
      </c>
      <c r="C16" s="7">
        <v>3150</v>
      </c>
      <c r="D16" s="7">
        <v>3460</v>
      </c>
      <c r="E16" s="7">
        <v>3150</v>
      </c>
      <c r="F16" s="7">
        <v>2560</v>
      </c>
      <c r="G16" s="7">
        <v>1595</v>
      </c>
      <c r="H16" s="8">
        <f>+B16+C16+D16+E16+F16+G16</f>
        <v>16589</v>
      </c>
      <c r="I16" s="22">
        <f>+H8+H16</f>
        <v>18769</v>
      </c>
    </row>
    <row r="17" spans="1:9" ht="15.75">
      <c r="A17" s="6" t="s">
        <v>14</v>
      </c>
      <c r="B17" s="7">
        <v>0</v>
      </c>
      <c r="C17" s="7">
        <v>0</v>
      </c>
      <c r="D17" s="7">
        <v>250</v>
      </c>
      <c r="E17" s="7">
        <v>1215</v>
      </c>
      <c r="F17" s="7">
        <v>1599</v>
      </c>
      <c r="G17" s="7">
        <v>1576</v>
      </c>
      <c r="H17" s="8">
        <f>+B17+C17+D17+E17+F17+G17</f>
        <v>4640</v>
      </c>
      <c r="I17" s="22">
        <f>+H9+H17</f>
        <v>5300</v>
      </c>
    </row>
    <row r="18" spans="1:9" ht="15.75">
      <c r="A18" s="17" t="s">
        <v>4</v>
      </c>
      <c r="B18" s="19">
        <f aca="true" t="shared" si="1" ref="B18:H18">SUM(B14:B17)</f>
        <v>10077</v>
      </c>
      <c r="C18" s="19">
        <f t="shared" si="1"/>
        <v>12445</v>
      </c>
      <c r="D18" s="19">
        <f t="shared" si="1"/>
        <v>11357</v>
      </c>
      <c r="E18" s="19">
        <f t="shared" si="1"/>
        <v>9645</v>
      </c>
      <c r="F18" s="19">
        <f t="shared" si="1"/>
        <v>6716</v>
      </c>
      <c r="G18" s="19">
        <f t="shared" si="1"/>
        <v>5770</v>
      </c>
      <c r="H18" s="19">
        <f t="shared" si="1"/>
        <v>56010</v>
      </c>
      <c r="I18" s="22">
        <f>+H10+H18</f>
        <v>66772</v>
      </c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6.421875" style="0" customWidth="1"/>
    <col min="2" max="2" width="13.7109375" style="0" customWidth="1"/>
    <col min="3" max="3" width="10.8515625" style="0" customWidth="1"/>
    <col min="4" max="5" width="11.8515625" style="0" customWidth="1"/>
    <col min="6" max="6" width="12.28125" style="0" customWidth="1"/>
    <col min="7" max="7" width="11.8515625" style="0" customWidth="1"/>
    <col min="8" max="8" width="12.8515625" style="0" customWidth="1"/>
  </cols>
  <sheetData>
    <row r="2" ht="18">
      <c r="D2" s="16" t="s">
        <v>27</v>
      </c>
    </row>
    <row r="4" ht="18">
      <c r="C4" s="16" t="s">
        <v>44</v>
      </c>
    </row>
    <row r="5" spans="1:8" ht="18.75">
      <c r="A5" s="10" t="s">
        <v>45</v>
      </c>
      <c r="B5" s="2"/>
      <c r="C5" s="3"/>
      <c r="D5" s="2"/>
      <c r="E5" s="2"/>
      <c r="F5" s="2"/>
      <c r="G5" s="2"/>
      <c r="H5" s="2"/>
    </row>
    <row r="6" spans="1:8" ht="15.75">
      <c r="A6" s="2"/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</row>
    <row r="7" spans="1:8" ht="15.75">
      <c r="A7" s="6" t="s">
        <v>40</v>
      </c>
      <c r="B7" s="7">
        <v>703</v>
      </c>
      <c r="C7" s="7">
        <v>1645</v>
      </c>
      <c r="D7" s="7">
        <v>2013</v>
      </c>
      <c r="E7" s="7">
        <v>3206</v>
      </c>
      <c r="F7" s="7">
        <v>2358</v>
      </c>
      <c r="G7" s="7">
        <v>3853</v>
      </c>
      <c r="H7" s="8">
        <f>+B7+C7+D7+E7+F7+G7</f>
        <v>13778</v>
      </c>
    </row>
    <row r="8" spans="1:8" ht="15.75">
      <c r="A8" s="6" t="s">
        <v>21</v>
      </c>
      <c r="B8" s="7">
        <v>38</v>
      </c>
      <c r="C8" s="7">
        <v>84</v>
      </c>
      <c r="D8" s="7">
        <v>110</v>
      </c>
      <c r="E8" s="7">
        <v>331</v>
      </c>
      <c r="F8" s="7">
        <v>535</v>
      </c>
      <c r="G8" s="7">
        <v>548</v>
      </c>
      <c r="H8" s="8">
        <f>+B8+C8+D8+E8+F8+G8</f>
        <v>1646</v>
      </c>
    </row>
    <row r="9" spans="1:8" ht="15.75">
      <c r="A9" s="6" t="s">
        <v>5</v>
      </c>
      <c r="B9" s="7">
        <v>1048</v>
      </c>
      <c r="C9" s="7">
        <v>1395</v>
      </c>
      <c r="D9" s="7">
        <v>1925</v>
      </c>
      <c r="E9" s="7">
        <v>3150</v>
      </c>
      <c r="F9" s="7">
        <v>3480</v>
      </c>
      <c r="G9" s="7">
        <v>3835</v>
      </c>
      <c r="H9" s="8">
        <f>+B9+C9+D9+E9+F9+G9</f>
        <v>14833</v>
      </c>
    </row>
    <row r="10" spans="1:8" ht="15.75">
      <c r="A10" s="6" t="s">
        <v>14</v>
      </c>
      <c r="B10" s="7">
        <v>976</v>
      </c>
      <c r="C10" s="7">
        <v>1970</v>
      </c>
      <c r="D10" s="7">
        <v>6496</v>
      </c>
      <c r="E10" s="7">
        <v>5411</v>
      </c>
      <c r="F10" s="7">
        <v>3200</v>
      </c>
      <c r="G10" s="7">
        <v>1055</v>
      </c>
      <c r="H10" s="8">
        <f>+B10+C10+D10+E10+F10+G10</f>
        <v>19108</v>
      </c>
    </row>
    <row r="11" spans="1:8" ht="15.75">
      <c r="A11" s="17" t="s">
        <v>4</v>
      </c>
      <c r="B11" s="19">
        <f aca="true" t="shared" si="0" ref="B11:H11">SUM(B7:B10)</f>
        <v>2765</v>
      </c>
      <c r="C11" s="19">
        <f t="shared" si="0"/>
        <v>5094</v>
      </c>
      <c r="D11" s="19">
        <f t="shared" si="0"/>
        <v>10544</v>
      </c>
      <c r="E11" s="19">
        <f t="shared" si="0"/>
        <v>12098</v>
      </c>
      <c r="F11" s="19">
        <f t="shared" si="0"/>
        <v>9573</v>
      </c>
      <c r="G11" s="19">
        <f t="shared" si="0"/>
        <v>9291</v>
      </c>
      <c r="H11" s="19">
        <f t="shared" si="0"/>
        <v>49365</v>
      </c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8.75">
      <c r="A13" s="10" t="s">
        <v>46</v>
      </c>
      <c r="B13" s="2"/>
      <c r="C13" s="3"/>
      <c r="D13" s="2"/>
      <c r="E13" s="2"/>
      <c r="F13" s="2"/>
      <c r="G13" s="2"/>
      <c r="H13" s="2"/>
    </row>
    <row r="14" spans="1:9" ht="31.5">
      <c r="A14" s="2"/>
      <c r="B14" s="4" t="s">
        <v>12</v>
      </c>
      <c r="C14" s="4" t="s">
        <v>13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21" t="s">
        <v>47</v>
      </c>
    </row>
    <row r="15" spans="1:9" ht="15.75">
      <c r="A15" s="6" t="s">
        <v>40</v>
      </c>
      <c r="B15" s="7">
        <v>5964</v>
      </c>
      <c r="C15" s="7">
        <v>7098</v>
      </c>
      <c r="D15" s="7">
        <v>5297</v>
      </c>
      <c r="E15" s="7">
        <v>5112</v>
      </c>
      <c r="F15" s="7">
        <v>2998</v>
      </c>
      <c r="G15" s="7">
        <v>2674</v>
      </c>
      <c r="H15" s="8">
        <f>+B15+C15+D15+E15+F15+G15</f>
        <v>29143</v>
      </c>
      <c r="I15" s="22">
        <f>+H7+H15</f>
        <v>42921</v>
      </c>
    </row>
    <row r="16" spans="1:9" ht="15.75">
      <c r="A16" s="6" t="s">
        <v>21</v>
      </c>
      <c r="B16" s="7">
        <v>303</v>
      </c>
      <c r="C16" s="7">
        <v>321</v>
      </c>
      <c r="D16" s="7">
        <v>371</v>
      </c>
      <c r="E16" s="7">
        <v>372</v>
      </c>
      <c r="F16" s="7">
        <v>221</v>
      </c>
      <c r="G16" s="7">
        <v>156</v>
      </c>
      <c r="H16" s="8">
        <f>+B16+C16+D16+E16+F16+G16</f>
        <v>1744</v>
      </c>
      <c r="I16" s="22">
        <f>+H8+H16</f>
        <v>3390</v>
      </c>
    </row>
    <row r="17" spans="1:9" ht="15.75">
      <c r="A17" s="6" t="s">
        <v>5</v>
      </c>
      <c r="B17" s="7">
        <v>4252</v>
      </c>
      <c r="C17" s="7">
        <v>4319</v>
      </c>
      <c r="D17" s="7">
        <v>4050</v>
      </c>
      <c r="E17" s="7">
        <v>2930</v>
      </c>
      <c r="F17" s="7">
        <v>3280</v>
      </c>
      <c r="G17" s="7">
        <v>3800</v>
      </c>
      <c r="H17" s="8">
        <f>+B17+C17+D17+E17+F17+G17</f>
        <v>22631</v>
      </c>
      <c r="I17" s="22">
        <f>+H9+H17</f>
        <v>37464</v>
      </c>
    </row>
    <row r="18" spans="1:9" ht="15.75">
      <c r="A18" s="6" t="s">
        <v>14</v>
      </c>
      <c r="B18" s="7">
        <v>550</v>
      </c>
      <c r="C18" s="7">
        <v>365</v>
      </c>
      <c r="D18" s="7">
        <v>479</v>
      </c>
      <c r="E18" s="7">
        <v>1444</v>
      </c>
      <c r="F18" s="7">
        <v>2083</v>
      </c>
      <c r="G18" s="7">
        <v>5124</v>
      </c>
      <c r="H18" s="8">
        <f>+B18+C18+D18+E18+F18+G18</f>
        <v>10045</v>
      </c>
      <c r="I18" s="22">
        <f>+H10+H18</f>
        <v>29153</v>
      </c>
    </row>
    <row r="19" spans="1:9" ht="15.75">
      <c r="A19" s="17" t="s">
        <v>4</v>
      </c>
      <c r="B19" s="19">
        <f aca="true" t="shared" si="1" ref="B19:H19">SUM(B15:B18)</f>
        <v>11069</v>
      </c>
      <c r="C19" s="19">
        <f t="shared" si="1"/>
        <v>12103</v>
      </c>
      <c r="D19" s="19">
        <f t="shared" si="1"/>
        <v>10197</v>
      </c>
      <c r="E19" s="19">
        <f t="shared" si="1"/>
        <v>9858</v>
      </c>
      <c r="F19" s="19">
        <f t="shared" si="1"/>
        <v>8582</v>
      </c>
      <c r="G19" s="19">
        <f t="shared" si="1"/>
        <v>11754</v>
      </c>
      <c r="H19" s="19">
        <f t="shared" si="1"/>
        <v>63563</v>
      </c>
      <c r="I19" s="22">
        <f>+H11+H19</f>
        <v>112928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421875" style="0" customWidth="1"/>
    <col min="2" max="2" width="13.7109375" style="0" customWidth="1"/>
    <col min="3" max="3" width="10.8515625" style="0" customWidth="1"/>
    <col min="4" max="5" width="11.8515625" style="0" customWidth="1"/>
    <col min="6" max="6" width="12.28125" style="0" customWidth="1"/>
    <col min="7" max="7" width="11.8515625" style="0" customWidth="1"/>
    <col min="8" max="8" width="12.8515625" style="0" customWidth="1"/>
  </cols>
  <sheetData>
    <row r="2" ht="18">
      <c r="D2" s="16" t="s">
        <v>27</v>
      </c>
    </row>
    <row r="4" ht="18">
      <c r="C4" s="16" t="s">
        <v>48</v>
      </c>
    </row>
    <row r="5" spans="1:8" ht="18.75">
      <c r="A5" s="10" t="s">
        <v>49</v>
      </c>
      <c r="B5" s="2"/>
      <c r="C5" s="3"/>
      <c r="D5" s="2"/>
      <c r="E5" s="2"/>
      <c r="F5" s="2"/>
      <c r="G5" s="2"/>
      <c r="H5" s="2"/>
    </row>
    <row r="6" spans="1:8" ht="15.75">
      <c r="A6" s="2"/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</row>
    <row r="7" spans="1:8" ht="15.75">
      <c r="A7" s="6" t="s">
        <v>40</v>
      </c>
      <c r="B7" s="7">
        <v>1914</v>
      </c>
      <c r="C7" s="7">
        <v>1807</v>
      </c>
      <c r="D7" s="7">
        <v>2656</v>
      </c>
      <c r="E7" s="7">
        <v>4007</v>
      </c>
      <c r="F7" s="7">
        <v>4491</v>
      </c>
      <c r="G7" s="7">
        <v>4624</v>
      </c>
      <c r="H7" s="8">
        <f>+B7+C7+D7+E7+F7+G7</f>
        <v>19499</v>
      </c>
    </row>
    <row r="8" spans="1:8" ht="15.75">
      <c r="A8" s="6" t="s">
        <v>21</v>
      </c>
      <c r="B8" s="7">
        <v>98</v>
      </c>
      <c r="C8" s="7">
        <v>52</v>
      </c>
      <c r="D8" s="7">
        <v>110</v>
      </c>
      <c r="E8" s="7">
        <v>202</v>
      </c>
      <c r="F8" s="7">
        <v>432</v>
      </c>
      <c r="G8" s="7">
        <v>238</v>
      </c>
      <c r="H8" s="8">
        <f>+B8+C8+D8+E8+F8+G8</f>
        <v>1132</v>
      </c>
    </row>
    <row r="9" spans="1:8" ht="15.75">
      <c r="A9" s="6" t="s">
        <v>5</v>
      </c>
      <c r="B9" s="7">
        <v>1260</v>
      </c>
      <c r="C9" s="7">
        <v>1210</v>
      </c>
      <c r="D9" s="7">
        <v>200</v>
      </c>
      <c r="E9" s="7">
        <v>540</v>
      </c>
      <c r="F9" s="7">
        <v>700</v>
      </c>
      <c r="G9" s="7">
        <v>2320</v>
      </c>
      <c r="H9" s="8">
        <f>+B9+C9+D9+E9+F9+G9</f>
        <v>6230</v>
      </c>
    </row>
    <row r="10" spans="1:8" ht="15.75">
      <c r="A10" s="6" t="s">
        <v>14</v>
      </c>
      <c r="B10" s="7">
        <v>2640</v>
      </c>
      <c r="C10" s="7">
        <v>1320</v>
      </c>
      <c r="D10" s="7">
        <v>7623</v>
      </c>
      <c r="E10" s="7">
        <v>6923</v>
      </c>
      <c r="F10" s="7">
        <v>3550</v>
      </c>
      <c r="G10" s="7">
        <v>830</v>
      </c>
      <c r="H10" s="8">
        <f>+B10+C10+D10+E10+F10+G10</f>
        <v>22886</v>
      </c>
    </row>
    <row r="11" spans="1:8" ht="15.75">
      <c r="A11" s="17" t="s">
        <v>4</v>
      </c>
      <c r="B11" s="19">
        <f aca="true" t="shared" si="0" ref="B11:H11">SUM(B7:B10)</f>
        <v>5912</v>
      </c>
      <c r="C11" s="19">
        <f t="shared" si="0"/>
        <v>4389</v>
      </c>
      <c r="D11" s="19">
        <f t="shared" si="0"/>
        <v>10589</v>
      </c>
      <c r="E11" s="19">
        <f t="shared" si="0"/>
        <v>11672</v>
      </c>
      <c r="F11" s="19">
        <f t="shared" si="0"/>
        <v>9173</v>
      </c>
      <c r="G11" s="19">
        <f t="shared" si="0"/>
        <v>8012</v>
      </c>
      <c r="H11" s="19">
        <f t="shared" si="0"/>
        <v>49747</v>
      </c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8.75">
      <c r="A13" s="10" t="s">
        <v>50</v>
      </c>
      <c r="B13" s="2"/>
      <c r="C13" s="3"/>
      <c r="D13" s="2"/>
      <c r="E13" s="2"/>
      <c r="F13" s="2"/>
      <c r="G13" s="2"/>
      <c r="H13" s="2"/>
    </row>
    <row r="14" spans="1:9" ht="31.5">
      <c r="A14" s="2"/>
      <c r="B14" s="4" t="s">
        <v>12</v>
      </c>
      <c r="C14" s="4" t="s">
        <v>13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21" t="s">
        <v>47</v>
      </c>
    </row>
    <row r="15" spans="1:9" ht="15.75">
      <c r="A15" s="6" t="s">
        <v>40</v>
      </c>
      <c r="B15" s="7">
        <v>6736</v>
      </c>
      <c r="C15" s="7">
        <v>9000</v>
      </c>
      <c r="D15" s="7">
        <v>5135</v>
      </c>
      <c r="E15" s="7">
        <v>4228</v>
      </c>
      <c r="F15" s="7">
        <v>2191</v>
      </c>
      <c r="G15" s="7">
        <v>2275</v>
      </c>
      <c r="H15" s="8">
        <f>+B15+C15+D15+E15+F15+G15</f>
        <v>29565</v>
      </c>
      <c r="I15" s="22">
        <f>+H7+H15</f>
        <v>49064</v>
      </c>
    </row>
    <row r="16" spans="1:9" ht="15.75">
      <c r="A16" s="6" t="s">
        <v>21</v>
      </c>
      <c r="B16" s="7">
        <v>218</v>
      </c>
      <c r="C16" s="7">
        <v>246</v>
      </c>
      <c r="D16" s="7">
        <v>170</v>
      </c>
      <c r="E16" s="7">
        <v>243</v>
      </c>
      <c r="F16" s="7">
        <v>79</v>
      </c>
      <c r="G16" s="7">
        <v>82</v>
      </c>
      <c r="H16" s="8">
        <f>+B16+C16+D16+E16+F16+G16</f>
        <v>1038</v>
      </c>
      <c r="I16" s="22">
        <f>+H8+H16</f>
        <v>2170</v>
      </c>
    </row>
    <row r="17" spans="1:9" ht="15.75">
      <c r="A17" s="6" t="s">
        <v>5</v>
      </c>
      <c r="B17" s="7">
        <v>1278</v>
      </c>
      <c r="C17" s="7">
        <v>1148</v>
      </c>
      <c r="D17" s="7">
        <v>1248</v>
      </c>
      <c r="E17" s="7">
        <v>1225</v>
      </c>
      <c r="F17" s="7">
        <v>1749</v>
      </c>
      <c r="G17" s="7">
        <v>1342</v>
      </c>
      <c r="H17" s="8">
        <f>+B17+C17+D17+E17+F17+G17</f>
        <v>7990</v>
      </c>
      <c r="I17" s="22">
        <f>+H9+H17</f>
        <v>14220</v>
      </c>
    </row>
    <row r="18" spans="1:9" ht="15.75">
      <c r="A18" s="6" t="s">
        <v>14</v>
      </c>
      <c r="B18" s="7">
        <v>0</v>
      </c>
      <c r="C18" s="7">
        <v>0</v>
      </c>
      <c r="D18" s="7">
        <v>306</v>
      </c>
      <c r="E18" s="7">
        <v>456</v>
      </c>
      <c r="F18" s="7">
        <v>2094</v>
      </c>
      <c r="G18" s="7">
        <v>4799</v>
      </c>
      <c r="H18" s="8">
        <f>+B18+C18+D18+E18+F18+G18</f>
        <v>7655</v>
      </c>
      <c r="I18" s="22">
        <f>+H10+H18</f>
        <v>30541</v>
      </c>
    </row>
    <row r="19" spans="1:9" ht="15.75">
      <c r="A19" s="17" t="s">
        <v>4</v>
      </c>
      <c r="B19" s="19">
        <f aca="true" t="shared" si="1" ref="B19:H19">SUM(B15:B18)</f>
        <v>8232</v>
      </c>
      <c r="C19" s="19">
        <f t="shared" si="1"/>
        <v>10394</v>
      </c>
      <c r="D19" s="19">
        <f t="shared" si="1"/>
        <v>6859</v>
      </c>
      <c r="E19" s="19">
        <f t="shared" si="1"/>
        <v>6152</v>
      </c>
      <c r="F19" s="19">
        <f t="shared" si="1"/>
        <v>6113</v>
      </c>
      <c r="G19" s="19">
        <f t="shared" si="1"/>
        <v>8498</v>
      </c>
      <c r="H19" s="19">
        <f t="shared" si="1"/>
        <v>46248</v>
      </c>
      <c r="I19" s="22">
        <f>+H11+H19</f>
        <v>95995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421875" style="0" customWidth="1"/>
    <col min="2" max="2" width="13.7109375" style="0" customWidth="1"/>
    <col min="3" max="3" width="10.8515625" style="0" customWidth="1"/>
    <col min="4" max="5" width="11.8515625" style="0" customWidth="1"/>
    <col min="6" max="6" width="12.28125" style="0" customWidth="1"/>
    <col min="7" max="7" width="11.8515625" style="0" customWidth="1"/>
    <col min="8" max="8" width="12.8515625" style="0" customWidth="1"/>
  </cols>
  <sheetData>
    <row r="2" ht="18">
      <c r="D2" s="16" t="s">
        <v>27</v>
      </c>
    </row>
    <row r="4" ht="18">
      <c r="C4" s="16" t="s">
        <v>51</v>
      </c>
    </row>
    <row r="5" spans="1:8" ht="18.75">
      <c r="A5" s="10" t="s">
        <v>52</v>
      </c>
      <c r="B5" s="2"/>
      <c r="C5" s="3"/>
      <c r="D5" s="2"/>
      <c r="E5" s="2"/>
      <c r="F5" s="2"/>
      <c r="G5" s="2"/>
      <c r="H5" s="2"/>
    </row>
    <row r="6" spans="1:8" ht="15.75">
      <c r="A6" s="2"/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</row>
    <row r="7" spans="1:8" ht="15.75">
      <c r="A7" s="6" t="s">
        <v>40</v>
      </c>
      <c r="B7" s="7">
        <v>1541</v>
      </c>
      <c r="C7" s="7">
        <v>1308</v>
      </c>
      <c r="D7" s="7">
        <v>2045</v>
      </c>
      <c r="E7" s="7">
        <v>3811</v>
      </c>
      <c r="F7" s="7">
        <v>4484</v>
      </c>
      <c r="G7" s="7">
        <v>4331</v>
      </c>
      <c r="H7" s="8">
        <f>+B7+C7+D7+E7+F7+G7</f>
        <v>17520</v>
      </c>
    </row>
    <row r="8" spans="1:8" ht="15.75">
      <c r="A8" s="6" t="s">
        <v>21</v>
      </c>
      <c r="B8" s="7">
        <v>70</v>
      </c>
      <c r="C8" s="7">
        <v>46</v>
      </c>
      <c r="D8" s="7">
        <v>110</v>
      </c>
      <c r="E8" s="7">
        <v>161</v>
      </c>
      <c r="F8" s="7">
        <v>282</v>
      </c>
      <c r="G8" s="7">
        <v>288</v>
      </c>
      <c r="H8" s="8">
        <f>+B8+C8+D8+E8+F8+G8</f>
        <v>957</v>
      </c>
    </row>
    <row r="9" spans="1:8" ht="15.75">
      <c r="A9" s="6" t="s">
        <v>5</v>
      </c>
      <c r="B9" s="7">
        <v>1179</v>
      </c>
      <c r="C9" s="7">
        <v>1961</v>
      </c>
      <c r="D9" s="7">
        <v>2252</v>
      </c>
      <c r="E9" s="7">
        <v>1695</v>
      </c>
      <c r="F9" s="7">
        <v>854</v>
      </c>
      <c r="G9" s="7">
        <v>1104</v>
      </c>
      <c r="H9" s="8">
        <f>+B9+C9+D9+E9+F9+G9</f>
        <v>9045</v>
      </c>
    </row>
    <row r="10" spans="1:8" ht="15.75">
      <c r="A10" s="6" t="s">
        <v>14</v>
      </c>
      <c r="B10" s="7">
        <v>1499</v>
      </c>
      <c r="C10" s="7">
        <v>2283</v>
      </c>
      <c r="D10" s="7">
        <v>7845</v>
      </c>
      <c r="E10" s="7">
        <v>5222</v>
      </c>
      <c r="F10" s="7">
        <v>3590</v>
      </c>
      <c r="G10" s="7">
        <v>825</v>
      </c>
      <c r="H10" s="8">
        <f>+B10+C10+D10+E10+F10+G10</f>
        <v>21264</v>
      </c>
    </row>
    <row r="11" spans="1:8" ht="15.75">
      <c r="A11" s="17" t="s">
        <v>4</v>
      </c>
      <c r="B11" s="19">
        <f aca="true" t="shared" si="0" ref="B11:H11">SUM(B7:B10)</f>
        <v>4289</v>
      </c>
      <c r="C11" s="19">
        <f t="shared" si="0"/>
        <v>5598</v>
      </c>
      <c r="D11" s="19">
        <f t="shared" si="0"/>
        <v>12252</v>
      </c>
      <c r="E11" s="19">
        <f t="shared" si="0"/>
        <v>10889</v>
      </c>
      <c r="F11" s="19">
        <f t="shared" si="0"/>
        <v>9210</v>
      </c>
      <c r="G11" s="19">
        <f t="shared" si="0"/>
        <v>6548</v>
      </c>
      <c r="H11" s="19">
        <f t="shared" si="0"/>
        <v>48786</v>
      </c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8.75">
      <c r="A13" s="10" t="s">
        <v>53</v>
      </c>
      <c r="B13" s="2"/>
      <c r="C13" s="3"/>
      <c r="D13" s="2"/>
      <c r="E13" s="2"/>
      <c r="F13" s="2"/>
      <c r="G13" s="2"/>
      <c r="H13" s="2"/>
    </row>
    <row r="14" spans="1:9" ht="31.5">
      <c r="A14" s="2"/>
      <c r="B14" s="4" t="s">
        <v>12</v>
      </c>
      <c r="C14" s="4" t="s">
        <v>13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21" t="s">
        <v>47</v>
      </c>
    </row>
    <row r="15" spans="1:9" ht="15.75">
      <c r="A15" s="6" t="s">
        <v>40</v>
      </c>
      <c r="B15" s="7">
        <v>6282</v>
      </c>
      <c r="C15" s="7">
        <v>7944</v>
      </c>
      <c r="D15" s="7">
        <v>5703</v>
      </c>
      <c r="E15" s="7">
        <v>4670</v>
      </c>
      <c r="F15" s="7">
        <v>3707</v>
      </c>
      <c r="G15" s="7">
        <v>3155</v>
      </c>
      <c r="H15" s="8">
        <f>+B15+C15+D15+E15+F15+G15</f>
        <v>31461</v>
      </c>
      <c r="I15" s="22">
        <f>+H7+H15</f>
        <v>48981</v>
      </c>
    </row>
    <row r="16" spans="1:9" ht="15.75">
      <c r="A16" s="6" t="s">
        <v>21</v>
      </c>
      <c r="B16" s="7">
        <v>197</v>
      </c>
      <c r="C16" s="7">
        <v>220</v>
      </c>
      <c r="D16" s="7">
        <v>199</v>
      </c>
      <c r="E16" s="7">
        <v>265</v>
      </c>
      <c r="F16" s="7">
        <v>161</v>
      </c>
      <c r="G16" s="7">
        <v>71</v>
      </c>
      <c r="H16" s="8">
        <f>+B16+C16+D16+E16+F16+G16</f>
        <v>1113</v>
      </c>
      <c r="I16" s="22">
        <f>+H8+H16</f>
        <v>2070</v>
      </c>
    </row>
    <row r="17" spans="1:9" ht="15.75">
      <c r="A17" s="6" t="s">
        <v>5</v>
      </c>
      <c r="B17" s="7">
        <v>682</v>
      </c>
      <c r="C17" s="7">
        <v>684</v>
      </c>
      <c r="D17" s="7">
        <v>1632</v>
      </c>
      <c r="E17" s="7">
        <v>804</v>
      </c>
      <c r="F17" s="7">
        <v>1265</v>
      </c>
      <c r="G17" s="7">
        <v>845</v>
      </c>
      <c r="H17" s="8">
        <f>+B17+C17+D17+E17+F17+G17</f>
        <v>5912</v>
      </c>
      <c r="I17" s="22">
        <f>+H9+H17</f>
        <v>14957</v>
      </c>
    </row>
    <row r="18" spans="1:9" ht="15.75">
      <c r="A18" s="6" t="s">
        <v>14</v>
      </c>
      <c r="B18" s="7"/>
      <c r="C18" s="7"/>
      <c r="D18" s="7"/>
      <c r="E18" s="7">
        <v>2482</v>
      </c>
      <c r="F18" s="7"/>
      <c r="G18" s="7">
        <v>3350</v>
      </c>
      <c r="H18" s="8">
        <f>+B18+C18+D18+E18+F18+G18</f>
        <v>5832</v>
      </c>
      <c r="I18" s="22">
        <f>+H10+H18</f>
        <v>27096</v>
      </c>
    </row>
    <row r="19" spans="1:9" ht="15.75">
      <c r="A19" s="17" t="s">
        <v>4</v>
      </c>
      <c r="B19" s="19">
        <f aca="true" t="shared" si="1" ref="B19:H19">SUM(B15:B18)</f>
        <v>7161</v>
      </c>
      <c r="C19" s="19">
        <f t="shared" si="1"/>
        <v>8848</v>
      </c>
      <c r="D19" s="19">
        <f t="shared" si="1"/>
        <v>7534</v>
      </c>
      <c r="E19" s="19">
        <f t="shared" si="1"/>
        <v>8221</v>
      </c>
      <c r="F19" s="19">
        <f t="shared" si="1"/>
        <v>5133</v>
      </c>
      <c r="G19" s="19">
        <f t="shared" si="1"/>
        <v>7421</v>
      </c>
      <c r="H19" s="19">
        <f t="shared" si="1"/>
        <v>44318</v>
      </c>
      <c r="I19" s="22">
        <f>+H11+H19</f>
        <v>93104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421875" style="0" customWidth="1"/>
    <col min="2" max="2" width="13.7109375" style="0" customWidth="1"/>
    <col min="3" max="3" width="10.8515625" style="0" customWidth="1"/>
    <col min="4" max="5" width="11.8515625" style="0" customWidth="1"/>
    <col min="6" max="6" width="12.28125" style="0" customWidth="1"/>
    <col min="7" max="7" width="11.8515625" style="0" customWidth="1"/>
    <col min="8" max="8" width="12.8515625" style="0" customWidth="1"/>
  </cols>
  <sheetData>
    <row r="2" ht="18">
      <c r="D2" s="16" t="s">
        <v>27</v>
      </c>
    </row>
    <row r="4" ht="18">
      <c r="C4" s="16" t="s">
        <v>54</v>
      </c>
    </row>
    <row r="5" spans="1:8" ht="18.75">
      <c r="A5" s="10" t="s">
        <v>58</v>
      </c>
      <c r="B5" s="2"/>
      <c r="C5" s="3"/>
      <c r="D5" s="2"/>
      <c r="E5" s="2"/>
      <c r="F5" s="2"/>
      <c r="G5" s="2"/>
      <c r="H5" s="2"/>
    </row>
    <row r="6" spans="1:8" ht="15.75">
      <c r="A6" s="2"/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</row>
    <row r="7" spans="1:8" ht="15.75">
      <c r="A7" s="6" t="s">
        <v>40</v>
      </c>
      <c r="B7" s="7">
        <v>2886</v>
      </c>
      <c r="C7" s="7">
        <v>2610</v>
      </c>
      <c r="D7" s="7">
        <v>4092</v>
      </c>
      <c r="E7" s="7">
        <v>3912</v>
      </c>
      <c r="F7" s="7">
        <v>4782</v>
      </c>
      <c r="G7" s="7">
        <v>6927</v>
      </c>
      <c r="H7" s="8">
        <f>+B7+C7+D7+E7+F7+G7</f>
        <v>25209</v>
      </c>
    </row>
    <row r="8" spans="1:8" ht="15.75">
      <c r="A8" s="6" t="s">
        <v>21</v>
      </c>
      <c r="B8" s="7">
        <v>112</v>
      </c>
      <c r="C8" s="7">
        <v>75</v>
      </c>
      <c r="D8" s="7">
        <v>151</v>
      </c>
      <c r="E8" s="7">
        <v>340</v>
      </c>
      <c r="F8" s="7">
        <v>526</v>
      </c>
      <c r="G8" s="7">
        <v>416</v>
      </c>
      <c r="H8" s="8">
        <f>+B8+C8+D8+E8+F8+G8</f>
        <v>1620</v>
      </c>
    </row>
    <row r="9" spans="1:8" ht="15.75">
      <c r="A9" s="6" t="s">
        <v>5</v>
      </c>
      <c r="B9" s="7">
        <v>770</v>
      </c>
      <c r="C9" s="7">
        <v>1339</v>
      </c>
      <c r="D9" s="7">
        <v>1674</v>
      </c>
      <c r="E9" s="7">
        <v>1737</v>
      </c>
      <c r="F9" s="7">
        <v>1245</v>
      </c>
      <c r="G9" s="7">
        <v>1694</v>
      </c>
      <c r="H9" s="8">
        <f>+B9+C9+D9+E9+F9+G9</f>
        <v>8459</v>
      </c>
    </row>
    <row r="10" spans="1:8" ht="15.75">
      <c r="A10" s="6" t="s">
        <v>14</v>
      </c>
      <c r="B10" s="7">
        <v>829</v>
      </c>
      <c r="C10" s="7">
        <v>3376</v>
      </c>
      <c r="D10" s="7">
        <v>5707</v>
      </c>
      <c r="E10" s="7">
        <v>8313</v>
      </c>
      <c r="F10" s="7">
        <v>2385</v>
      </c>
      <c r="G10" s="7">
        <v>735</v>
      </c>
      <c r="H10" s="8">
        <f>+B10+C10+D10+E10+F10+G10</f>
        <v>21345</v>
      </c>
    </row>
    <row r="11" spans="1:8" ht="15.75">
      <c r="A11" s="17" t="s">
        <v>4</v>
      </c>
      <c r="B11" s="19">
        <f>SUM(B7:B10)</f>
        <v>4597</v>
      </c>
      <c r="C11" s="19">
        <f aca="true" t="shared" si="0" ref="C11:H11">SUM(C7:C10)</f>
        <v>7400</v>
      </c>
      <c r="D11" s="19">
        <f t="shared" si="0"/>
        <v>11624</v>
      </c>
      <c r="E11" s="19">
        <f t="shared" si="0"/>
        <v>14302</v>
      </c>
      <c r="F11" s="19">
        <f t="shared" si="0"/>
        <v>8938</v>
      </c>
      <c r="G11" s="19">
        <f t="shared" si="0"/>
        <v>9772</v>
      </c>
      <c r="H11" s="19">
        <f t="shared" si="0"/>
        <v>56633</v>
      </c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8.75">
      <c r="A13" s="10" t="s">
        <v>59</v>
      </c>
      <c r="B13" s="2"/>
      <c r="C13" s="3"/>
      <c r="D13" s="2"/>
      <c r="E13" s="2"/>
      <c r="F13" s="2"/>
      <c r="G13" s="2"/>
      <c r="H13" s="2"/>
    </row>
    <row r="14" spans="1:9" ht="31.5">
      <c r="A14" s="2"/>
      <c r="B14" s="4" t="s">
        <v>12</v>
      </c>
      <c r="C14" s="4" t="s">
        <v>13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21" t="s">
        <v>47</v>
      </c>
    </row>
    <row r="15" spans="1:9" ht="15.75">
      <c r="A15" s="6" t="s">
        <v>40</v>
      </c>
      <c r="B15" s="7">
        <v>7544</v>
      </c>
      <c r="C15" s="7">
        <v>9951</v>
      </c>
      <c r="D15" s="7">
        <v>6866</v>
      </c>
      <c r="E15" s="7">
        <v>6583</v>
      </c>
      <c r="F15" s="7">
        <v>3536</v>
      </c>
      <c r="G15" s="7">
        <v>3498</v>
      </c>
      <c r="H15" s="8">
        <f>+B15+C15+D15+E15+F15+G15</f>
        <v>37978</v>
      </c>
      <c r="I15" s="22">
        <f>+H7+H15</f>
        <v>63187</v>
      </c>
    </row>
    <row r="16" spans="1:9" ht="15.75">
      <c r="A16" s="6" t="s">
        <v>21</v>
      </c>
      <c r="B16" s="7">
        <v>362</v>
      </c>
      <c r="C16" s="7">
        <v>405</v>
      </c>
      <c r="D16" s="7">
        <v>439</v>
      </c>
      <c r="E16" s="7">
        <v>573</v>
      </c>
      <c r="F16" s="7">
        <v>226</v>
      </c>
      <c r="G16" s="7">
        <v>199</v>
      </c>
      <c r="H16" s="8">
        <f>+B16+C16+D16+E16+F16+G16</f>
        <v>2204</v>
      </c>
      <c r="I16" s="22">
        <f>+H8+H16</f>
        <v>3824</v>
      </c>
    </row>
    <row r="17" spans="1:9" ht="15.75">
      <c r="A17" s="6" t="s">
        <v>5</v>
      </c>
      <c r="B17" s="7">
        <v>2061</v>
      </c>
      <c r="C17" s="7">
        <v>2638</v>
      </c>
      <c r="D17" s="7">
        <v>3936</v>
      </c>
      <c r="E17" s="7">
        <v>2153</v>
      </c>
      <c r="F17" s="7">
        <v>2204</v>
      </c>
      <c r="G17" s="7">
        <v>1674</v>
      </c>
      <c r="H17" s="8">
        <f>+B17+C17+D17+E17+F17+G17</f>
        <v>14666</v>
      </c>
      <c r="I17" s="22">
        <f>+H9+H17</f>
        <v>23125</v>
      </c>
    </row>
    <row r="18" spans="1:9" ht="15.75">
      <c r="A18" s="6" t="s">
        <v>14</v>
      </c>
      <c r="B18" s="7">
        <v>170</v>
      </c>
      <c r="C18" s="7"/>
      <c r="D18" s="7">
        <v>95</v>
      </c>
      <c r="E18" s="7">
        <v>1620</v>
      </c>
      <c r="F18" s="7">
        <v>1965</v>
      </c>
      <c r="G18" s="7">
        <v>4332</v>
      </c>
      <c r="H18" s="8">
        <f>+B18+C18+D18+E18+F18+G18</f>
        <v>8182</v>
      </c>
      <c r="I18" s="22">
        <f>+H10+H18</f>
        <v>29527</v>
      </c>
    </row>
    <row r="19" spans="1:9" ht="15.75">
      <c r="A19" s="17" t="s">
        <v>4</v>
      </c>
      <c r="B19" s="19">
        <f aca="true" t="shared" si="1" ref="B19:H19">SUM(B15:B18)</f>
        <v>10137</v>
      </c>
      <c r="C19" s="19">
        <f t="shared" si="1"/>
        <v>12994</v>
      </c>
      <c r="D19" s="19">
        <f t="shared" si="1"/>
        <v>11336</v>
      </c>
      <c r="E19" s="19">
        <f t="shared" si="1"/>
        <v>10929</v>
      </c>
      <c r="F19" s="19">
        <f t="shared" si="1"/>
        <v>7931</v>
      </c>
      <c r="G19" s="19">
        <f t="shared" si="1"/>
        <v>9703</v>
      </c>
      <c r="H19" s="19">
        <f t="shared" si="1"/>
        <v>63030</v>
      </c>
      <c r="I19" s="22">
        <f>+H11+H19</f>
        <v>119663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421875" style="0" customWidth="1"/>
    <col min="2" max="2" width="13.7109375" style="0" customWidth="1"/>
    <col min="3" max="3" width="10.8515625" style="0" customWidth="1"/>
    <col min="4" max="5" width="11.8515625" style="0" customWidth="1"/>
    <col min="6" max="6" width="12.28125" style="0" customWidth="1"/>
    <col min="7" max="7" width="11.8515625" style="0" customWidth="1"/>
    <col min="8" max="8" width="12.8515625" style="0" customWidth="1"/>
  </cols>
  <sheetData>
    <row r="2" ht="18">
      <c r="D2" s="16" t="s">
        <v>27</v>
      </c>
    </row>
    <row r="4" ht="18">
      <c r="C4" s="16" t="s">
        <v>55</v>
      </c>
    </row>
    <row r="5" spans="1:8" ht="18.75">
      <c r="A5" s="10" t="s">
        <v>56</v>
      </c>
      <c r="B5" s="2"/>
      <c r="C5" s="3"/>
      <c r="D5" s="2"/>
      <c r="E5" s="2"/>
      <c r="F5" s="2"/>
      <c r="G5" s="2"/>
      <c r="H5" s="2"/>
    </row>
    <row r="6" spans="1:8" ht="15.75">
      <c r="A6" s="2"/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</row>
    <row r="7" spans="1:8" ht="15.75">
      <c r="A7" s="6" t="s">
        <v>40</v>
      </c>
      <c r="B7" s="7">
        <v>3019</v>
      </c>
      <c r="C7" s="7">
        <v>3130</v>
      </c>
      <c r="D7" s="7">
        <v>3707</v>
      </c>
      <c r="E7" s="7">
        <v>8545</v>
      </c>
      <c r="F7" s="7">
        <v>9385</v>
      </c>
      <c r="G7" s="7">
        <v>11024</v>
      </c>
      <c r="H7" s="8">
        <f>+B7+C7+D7+E7+F7+G7</f>
        <v>38810</v>
      </c>
    </row>
    <row r="8" spans="1:8" ht="15.75">
      <c r="A8" s="6" t="s">
        <v>21</v>
      </c>
      <c r="B8" s="7">
        <v>179</v>
      </c>
      <c r="C8" s="7">
        <v>138</v>
      </c>
      <c r="D8" s="7">
        <v>183</v>
      </c>
      <c r="E8" s="7">
        <v>516</v>
      </c>
      <c r="F8" s="7">
        <v>978</v>
      </c>
      <c r="G8" s="7">
        <v>768</v>
      </c>
      <c r="H8" s="8">
        <f>+B8+C8+D8+E8+F8+G8</f>
        <v>2762</v>
      </c>
    </row>
    <row r="9" spans="1:8" ht="15.75">
      <c r="A9" s="6" t="s">
        <v>5</v>
      </c>
      <c r="B9" s="7">
        <v>1534</v>
      </c>
      <c r="C9" s="7">
        <v>1950</v>
      </c>
      <c r="D9" s="7">
        <v>3290</v>
      </c>
      <c r="E9" s="7">
        <v>7062</v>
      </c>
      <c r="F9" s="7">
        <v>6684</v>
      </c>
      <c r="G9" s="7">
        <v>6386</v>
      </c>
      <c r="H9" s="8">
        <f>+B9+C9+D9+E9+F9+G9</f>
        <v>26906</v>
      </c>
    </row>
    <row r="10" spans="1:8" ht="15.75">
      <c r="A10" s="6" t="s">
        <v>14</v>
      </c>
      <c r="B10" s="7">
        <v>1270</v>
      </c>
      <c r="C10" s="7">
        <v>4773</v>
      </c>
      <c r="D10" s="7">
        <v>4435</v>
      </c>
      <c r="E10" s="7">
        <v>6371</v>
      </c>
      <c r="F10" s="7">
        <v>3679</v>
      </c>
      <c r="G10" s="7">
        <v>1153</v>
      </c>
      <c r="H10" s="8">
        <f>+B10+C10+D10+E10+F10+G10</f>
        <v>21681</v>
      </c>
    </row>
    <row r="11" spans="1:8" ht="15.75">
      <c r="A11" s="17" t="s">
        <v>4</v>
      </c>
      <c r="B11" s="19">
        <f aca="true" t="shared" si="0" ref="B11:H11">SUM(B7:B10)</f>
        <v>6002</v>
      </c>
      <c r="C11" s="19">
        <f t="shared" si="0"/>
        <v>9991</v>
      </c>
      <c r="D11" s="19">
        <f t="shared" si="0"/>
        <v>11615</v>
      </c>
      <c r="E11" s="19">
        <f t="shared" si="0"/>
        <v>22494</v>
      </c>
      <c r="F11" s="19">
        <f t="shared" si="0"/>
        <v>20726</v>
      </c>
      <c r="G11" s="19">
        <f t="shared" si="0"/>
        <v>19331</v>
      </c>
      <c r="H11" s="19">
        <f t="shared" si="0"/>
        <v>90159</v>
      </c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8.75">
      <c r="A13" s="10" t="s">
        <v>57</v>
      </c>
      <c r="B13" s="2"/>
      <c r="C13" s="3"/>
      <c r="D13" s="2"/>
      <c r="E13" s="2"/>
      <c r="F13" s="2"/>
      <c r="G13" s="2"/>
      <c r="H13" s="2"/>
    </row>
    <row r="14" spans="1:9" ht="31.5">
      <c r="A14" s="2"/>
      <c r="B14" s="4" t="s">
        <v>12</v>
      </c>
      <c r="C14" s="4" t="s">
        <v>13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21" t="s">
        <v>47</v>
      </c>
    </row>
    <row r="15" spans="1:9" ht="15.75">
      <c r="A15" s="6" t="s">
        <v>40</v>
      </c>
      <c r="B15" s="7">
        <v>15665</v>
      </c>
      <c r="C15" s="7">
        <v>19630</v>
      </c>
      <c r="D15" s="7">
        <v>12859</v>
      </c>
      <c r="E15" s="7">
        <v>11207</v>
      </c>
      <c r="F15" s="7">
        <v>5845</v>
      </c>
      <c r="G15" s="7">
        <v>4675</v>
      </c>
      <c r="H15" s="8">
        <f>+B15+C15+D15+E15+F15+G15</f>
        <v>69881</v>
      </c>
      <c r="I15" s="22">
        <f>+H7+H15</f>
        <v>108691</v>
      </c>
    </row>
    <row r="16" spans="1:9" ht="15.75">
      <c r="A16" s="6" t="s">
        <v>21</v>
      </c>
      <c r="B16" s="7">
        <v>787</v>
      </c>
      <c r="C16" s="7">
        <v>783</v>
      </c>
      <c r="D16" s="7">
        <v>851</v>
      </c>
      <c r="E16" s="7">
        <v>808</v>
      </c>
      <c r="F16" s="7">
        <v>304</v>
      </c>
      <c r="G16" s="7">
        <v>492</v>
      </c>
      <c r="H16" s="8">
        <f>+B16+C16+D16+E16+F16+G16</f>
        <v>4025</v>
      </c>
      <c r="I16" s="22">
        <f>+H8+H16</f>
        <v>6787</v>
      </c>
    </row>
    <row r="17" spans="1:9" ht="15.75">
      <c r="A17" s="6" t="s">
        <v>5</v>
      </c>
      <c r="B17" s="7">
        <v>9956</v>
      </c>
      <c r="C17" s="7">
        <v>12099</v>
      </c>
      <c r="D17" s="7">
        <v>9861</v>
      </c>
      <c r="E17" s="7">
        <v>8057</v>
      </c>
      <c r="F17" s="7">
        <v>5021</v>
      </c>
      <c r="G17" s="7">
        <v>4739</v>
      </c>
      <c r="H17" s="8">
        <f>+B17+C17+D17+E17+F17+G17</f>
        <v>49733</v>
      </c>
      <c r="I17" s="22">
        <f>+H9+H17</f>
        <v>76639</v>
      </c>
    </row>
    <row r="18" spans="1:9" ht="15.75">
      <c r="A18" s="6" t="s">
        <v>14</v>
      </c>
      <c r="B18" s="7"/>
      <c r="C18" s="7"/>
      <c r="D18" s="7"/>
      <c r="E18" s="7">
        <v>2432</v>
      </c>
      <c r="F18" s="7">
        <v>3183</v>
      </c>
      <c r="G18" s="7">
        <v>6465</v>
      </c>
      <c r="H18" s="8">
        <f>+B18+C18+D18+E18+F18+G18</f>
        <v>12080</v>
      </c>
      <c r="I18" s="22">
        <f>+H10+H18</f>
        <v>33761</v>
      </c>
    </row>
    <row r="19" spans="1:9" ht="15.75">
      <c r="A19" s="17" t="s">
        <v>4</v>
      </c>
      <c r="B19" s="19">
        <f aca="true" t="shared" si="1" ref="B19:H19">SUM(B15:B18)</f>
        <v>26408</v>
      </c>
      <c r="C19" s="19">
        <f t="shared" si="1"/>
        <v>32512</v>
      </c>
      <c r="D19" s="19">
        <f t="shared" si="1"/>
        <v>23571</v>
      </c>
      <c r="E19" s="19">
        <f t="shared" si="1"/>
        <v>22504</v>
      </c>
      <c r="F19" s="19">
        <f t="shared" si="1"/>
        <v>14353</v>
      </c>
      <c r="G19" s="19">
        <f t="shared" si="1"/>
        <v>16371</v>
      </c>
      <c r="H19" s="19">
        <f t="shared" si="1"/>
        <v>135719</v>
      </c>
      <c r="I19" s="22">
        <f>+H11+H19</f>
        <v>225878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2" sqref="A2:I19"/>
    </sheetView>
  </sheetViews>
  <sheetFormatPr defaultColWidth="9.140625" defaultRowHeight="12.75"/>
  <cols>
    <col min="1" max="1" width="36.421875" style="0" customWidth="1"/>
    <col min="2" max="2" width="13.7109375" style="0" customWidth="1"/>
    <col min="3" max="3" width="10.8515625" style="0" customWidth="1"/>
    <col min="4" max="5" width="11.8515625" style="0" customWidth="1"/>
    <col min="6" max="6" width="12.28125" style="0" customWidth="1"/>
    <col min="7" max="7" width="11.8515625" style="0" customWidth="1"/>
    <col min="8" max="8" width="12.8515625" style="0" customWidth="1"/>
  </cols>
  <sheetData>
    <row r="2" ht="18">
      <c r="D2" s="16" t="s">
        <v>27</v>
      </c>
    </row>
    <row r="4" ht="18">
      <c r="C4" s="16" t="s">
        <v>60</v>
      </c>
    </row>
    <row r="5" spans="1:8" ht="18.75">
      <c r="A5" s="10" t="s">
        <v>56</v>
      </c>
      <c r="B5" s="2"/>
      <c r="C5" s="3"/>
      <c r="D5" s="2"/>
      <c r="E5" s="2"/>
      <c r="F5" s="2"/>
      <c r="G5" s="2"/>
      <c r="H5" s="2"/>
    </row>
    <row r="6" spans="1:8" ht="15.75">
      <c r="A6" s="2"/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</row>
    <row r="7" spans="1:8" ht="15.75">
      <c r="A7" s="6" t="s">
        <v>40</v>
      </c>
      <c r="B7" s="7">
        <v>4559</v>
      </c>
      <c r="C7" s="7">
        <v>4653</v>
      </c>
      <c r="D7" s="7">
        <v>4687</v>
      </c>
      <c r="E7" s="7">
        <v>9198</v>
      </c>
      <c r="F7" s="7">
        <v>10646</v>
      </c>
      <c r="G7" s="7">
        <v>12031</v>
      </c>
      <c r="H7" s="8">
        <f>+B7+C7+D7+E7+F7+G7</f>
        <v>45774</v>
      </c>
    </row>
    <row r="8" spans="1:8" ht="15.75">
      <c r="A8" s="6" t="s">
        <v>21</v>
      </c>
      <c r="B8" s="7">
        <v>164</v>
      </c>
      <c r="C8" s="7">
        <v>364</v>
      </c>
      <c r="D8" s="7">
        <v>393</v>
      </c>
      <c r="E8" s="7">
        <v>1102</v>
      </c>
      <c r="F8" s="7">
        <v>1290</v>
      </c>
      <c r="G8" s="7">
        <v>972</v>
      </c>
      <c r="H8" s="8">
        <f>+B8+C8+D8+E8+F8+G8</f>
        <v>4285</v>
      </c>
    </row>
    <row r="9" spans="1:8" ht="15.75">
      <c r="A9" s="6" t="s">
        <v>5</v>
      </c>
      <c r="B9" s="7">
        <v>4789</v>
      </c>
      <c r="C9" s="7">
        <v>5179</v>
      </c>
      <c r="D9" s="7">
        <v>5728</v>
      </c>
      <c r="E9" s="7">
        <v>10738</v>
      </c>
      <c r="F9" s="7">
        <v>9895</v>
      </c>
      <c r="G9" s="7">
        <v>9393</v>
      </c>
      <c r="H9" s="8">
        <f>+B9+C9+D9+E9+F9+G9</f>
        <v>45722</v>
      </c>
    </row>
    <row r="10" spans="1:8" ht="15.75">
      <c r="A10" s="6" t="s">
        <v>14</v>
      </c>
      <c r="B10" s="7">
        <v>1594</v>
      </c>
      <c r="C10" s="7">
        <v>4690</v>
      </c>
      <c r="D10" s="7">
        <v>7647</v>
      </c>
      <c r="E10" s="7">
        <v>6635</v>
      </c>
      <c r="F10" s="7">
        <v>3865</v>
      </c>
      <c r="G10" s="7">
        <v>1296</v>
      </c>
      <c r="H10" s="8">
        <f>+B10+C10+D10+E10+F10+G10</f>
        <v>25727</v>
      </c>
    </row>
    <row r="11" spans="1:8" ht="15.75">
      <c r="A11" s="17" t="s">
        <v>4</v>
      </c>
      <c r="B11" s="19">
        <f aca="true" t="shared" si="0" ref="B11:H11">SUM(B7:B10)</f>
        <v>11106</v>
      </c>
      <c r="C11" s="19">
        <f t="shared" si="0"/>
        <v>14886</v>
      </c>
      <c r="D11" s="19">
        <f t="shared" si="0"/>
        <v>18455</v>
      </c>
      <c r="E11" s="19">
        <f t="shared" si="0"/>
        <v>27673</v>
      </c>
      <c r="F11" s="19">
        <f t="shared" si="0"/>
        <v>25696</v>
      </c>
      <c r="G11" s="19">
        <f t="shared" si="0"/>
        <v>23692</v>
      </c>
      <c r="H11" s="19">
        <f t="shared" si="0"/>
        <v>121508</v>
      </c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8.75">
      <c r="A13" s="10" t="s">
        <v>57</v>
      </c>
      <c r="B13" s="2"/>
      <c r="C13" s="3"/>
      <c r="D13" s="2"/>
      <c r="E13" s="2"/>
      <c r="F13" s="2"/>
      <c r="G13" s="2"/>
      <c r="H13" s="2"/>
    </row>
    <row r="14" spans="1:9" ht="31.5">
      <c r="A14" s="2"/>
      <c r="B14" s="4" t="s">
        <v>12</v>
      </c>
      <c r="C14" s="4" t="s">
        <v>13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21" t="s">
        <v>47</v>
      </c>
    </row>
    <row r="15" spans="1:9" ht="15.75">
      <c r="A15" s="6" t="s">
        <v>40</v>
      </c>
      <c r="B15" s="7">
        <v>14059</v>
      </c>
      <c r="C15" s="7">
        <v>19862</v>
      </c>
      <c r="D15" s="7">
        <v>12112</v>
      </c>
      <c r="E15" s="7">
        <v>10815</v>
      </c>
      <c r="F15" s="7">
        <v>6554</v>
      </c>
      <c r="G15" s="7">
        <v>4707</v>
      </c>
      <c r="H15" s="8">
        <f>+B15+C15+D15+E15+F15+G15</f>
        <v>68109</v>
      </c>
      <c r="I15" s="22">
        <f>+H7+H15</f>
        <v>113883</v>
      </c>
    </row>
    <row r="16" spans="1:9" ht="15.75">
      <c r="A16" s="6" t="s">
        <v>21</v>
      </c>
      <c r="B16" s="7">
        <v>669</v>
      </c>
      <c r="C16" s="7">
        <v>792</v>
      </c>
      <c r="D16" s="7">
        <v>898</v>
      </c>
      <c r="E16" s="7">
        <v>726</v>
      </c>
      <c r="F16" s="7">
        <v>337</v>
      </c>
      <c r="G16" s="7">
        <v>208</v>
      </c>
      <c r="H16" s="8">
        <f>+B16+C16+D16+E16+F16+G16</f>
        <v>3630</v>
      </c>
      <c r="I16" s="22">
        <f>+H8+H16</f>
        <v>7915</v>
      </c>
    </row>
    <row r="17" spans="1:9" ht="15.75">
      <c r="A17" s="6" t="s">
        <v>5</v>
      </c>
      <c r="B17" s="7">
        <v>12696</v>
      </c>
      <c r="C17" s="7">
        <v>19865</v>
      </c>
      <c r="D17" s="7">
        <v>17087</v>
      </c>
      <c r="E17" s="7">
        <v>13168</v>
      </c>
      <c r="F17" s="7">
        <v>11570</v>
      </c>
      <c r="G17" s="7">
        <v>7461</v>
      </c>
      <c r="H17" s="8">
        <f>+B17+C17+D17+E17+F17+G17</f>
        <v>81847</v>
      </c>
      <c r="I17" s="22">
        <f>+H9+H17</f>
        <v>127569</v>
      </c>
    </row>
    <row r="18" spans="1:9" ht="15.75">
      <c r="A18" s="6" t="s">
        <v>14</v>
      </c>
      <c r="B18" s="7">
        <v>555</v>
      </c>
      <c r="C18" s="7"/>
      <c r="D18" s="7">
        <v>485</v>
      </c>
      <c r="E18" s="7">
        <v>1735</v>
      </c>
      <c r="F18" s="7">
        <v>3147</v>
      </c>
      <c r="G18" s="7">
        <v>6510</v>
      </c>
      <c r="H18" s="8">
        <f>+B18+C18+D18+E18+F18+G18</f>
        <v>12432</v>
      </c>
      <c r="I18" s="22">
        <f>+H10+H18</f>
        <v>38159</v>
      </c>
    </row>
    <row r="19" spans="1:9" ht="15.75">
      <c r="A19" s="17" t="s">
        <v>4</v>
      </c>
      <c r="B19" s="19">
        <f aca="true" t="shared" si="1" ref="B19:H19">SUM(B15:B18)</f>
        <v>27979</v>
      </c>
      <c r="C19" s="19">
        <f t="shared" si="1"/>
        <v>40519</v>
      </c>
      <c r="D19" s="19">
        <f t="shared" si="1"/>
        <v>30582</v>
      </c>
      <c r="E19" s="19">
        <f t="shared" si="1"/>
        <v>26444</v>
      </c>
      <c r="F19" s="19">
        <f t="shared" si="1"/>
        <v>21608</v>
      </c>
      <c r="G19" s="19">
        <f t="shared" si="1"/>
        <v>18886</v>
      </c>
      <c r="H19" s="19">
        <f t="shared" si="1"/>
        <v>166018</v>
      </c>
      <c r="I19" s="22">
        <f>+H11+H19</f>
        <v>287526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7.28125" style="0" bestFit="1" customWidth="1"/>
    <col min="2" max="2" width="11.140625" style="0" customWidth="1"/>
    <col min="3" max="3" width="11.7109375" style="0" customWidth="1"/>
    <col min="4" max="4" width="12.421875" style="0" customWidth="1"/>
    <col min="5" max="5" width="13.00390625" style="0" customWidth="1"/>
    <col min="6" max="6" width="12.7109375" style="0" customWidth="1"/>
    <col min="7" max="8" width="11.421875" style="0" customWidth="1"/>
  </cols>
  <sheetData>
    <row r="3" ht="18">
      <c r="D3" s="16" t="s">
        <v>27</v>
      </c>
    </row>
    <row r="5" ht="18">
      <c r="C5" s="16" t="s">
        <v>61</v>
      </c>
    </row>
    <row r="6" spans="1:8" ht="18.75">
      <c r="A6" s="10" t="s">
        <v>64</v>
      </c>
      <c r="B6" s="2"/>
      <c r="C6" s="3"/>
      <c r="D6" s="2"/>
      <c r="E6" s="2"/>
      <c r="F6" s="2"/>
      <c r="G6" s="2"/>
      <c r="H6" s="2"/>
    </row>
    <row r="7" spans="1:8" ht="15.75">
      <c r="A7" s="2"/>
      <c r="B7" s="4" t="s">
        <v>17</v>
      </c>
      <c r="C7" s="4" t="s">
        <v>18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4</v>
      </c>
    </row>
    <row r="8" spans="1:8" ht="15.75">
      <c r="A8" s="6" t="s">
        <v>20</v>
      </c>
      <c r="B8" s="7"/>
      <c r="C8" s="7"/>
      <c r="D8" s="7"/>
      <c r="E8" s="7">
        <v>7830</v>
      </c>
      <c r="F8" s="7">
        <v>8359</v>
      </c>
      <c r="G8" s="7">
        <v>7653</v>
      </c>
      <c r="H8" s="8">
        <f>B8+C8+D8+E8+F8+G8</f>
        <v>23842</v>
      </c>
    </row>
    <row r="9" spans="1:8" ht="15.75">
      <c r="A9" s="6" t="s">
        <v>40</v>
      </c>
      <c r="B9" s="7">
        <v>5393</v>
      </c>
      <c r="C9" s="7">
        <v>4360</v>
      </c>
      <c r="D9" s="7">
        <v>5537</v>
      </c>
      <c r="E9" s="7"/>
      <c r="F9" s="7"/>
      <c r="G9" s="7"/>
      <c r="H9" s="8">
        <f aca="true" t="shared" si="0" ref="H9:H14">+B9+C9+D9+E9+F9+G9</f>
        <v>15290</v>
      </c>
    </row>
    <row r="10" spans="1:8" ht="15.75">
      <c r="A10" s="6" t="s">
        <v>21</v>
      </c>
      <c r="B10" s="7">
        <v>186</v>
      </c>
      <c r="C10" s="7">
        <v>188</v>
      </c>
      <c r="D10" s="7">
        <v>237</v>
      </c>
      <c r="E10" s="7">
        <v>729</v>
      </c>
      <c r="F10" s="7">
        <v>880</v>
      </c>
      <c r="G10" s="7">
        <v>957</v>
      </c>
      <c r="H10" s="8">
        <f t="shared" si="0"/>
        <v>3177</v>
      </c>
    </row>
    <row r="11" spans="1:8" ht="15.75">
      <c r="A11" s="6" t="s">
        <v>62</v>
      </c>
      <c r="B11" s="7"/>
      <c r="C11" s="7"/>
      <c r="D11" s="7"/>
      <c r="E11" s="7"/>
      <c r="F11" s="7"/>
      <c r="G11" s="7">
        <v>191</v>
      </c>
      <c r="H11" s="8">
        <f t="shared" si="0"/>
        <v>191</v>
      </c>
    </row>
    <row r="12" spans="1:8" ht="15.75">
      <c r="A12" s="6" t="s">
        <v>63</v>
      </c>
      <c r="B12" s="7"/>
      <c r="C12" s="7"/>
      <c r="D12" s="7"/>
      <c r="E12" s="7"/>
      <c r="F12" s="7"/>
      <c r="G12" s="7">
        <v>28</v>
      </c>
      <c r="H12" s="8">
        <f t="shared" si="0"/>
        <v>28</v>
      </c>
    </row>
    <row r="13" spans="1:8" ht="15.75">
      <c r="A13" s="6" t="s">
        <v>5</v>
      </c>
      <c r="B13" s="7">
        <v>9385</v>
      </c>
      <c r="C13" s="7">
        <v>10396</v>
      </c>
      <c r="D13" s="7">
        <v>15372</v>
      </c>
      <c r="E13" s="7">
        <v>9384</v>
      </c>
      <c r="F13" s="7">
        <v>7740</v>
      </c>
      <c r="G13" s="7">
        <v>6708</v>
      </c>
      <c r="H13" s="8">
        <f t="shared" si="0"/>
        <v>58985</v>
      </c>
    </row>
    <row r="14" spans="1:8" ht="15.75">
      <c r="A14" s="6" t="s">
        <v>14</v>
      </c>
      <c r="B14" s="7">
        <v>918</v>
      </c>
      <c r="C14" s="7">
        <v>4402</v>
      </c>
      <c r="D14" s="7">
        <v>6077</v>
      </c>
      <c r="E14" s="7">
        <v>11085</v>
      </c>
      <c r="F14" s="7">
        <v>2599</v>
      </c>
      <c r="G14" s="7">
        <v>0</v>
      </c>
      <c r="H14" s="8">
        <f t="shared" si="0"/>
        <v>25081</v>
      </c>
    </row>
    <row r="15" spans="1:8" ht="15.75">
      <c r="A15" s="17" t="s">
        <v>4</v>
      </c>
      <c r="B15" s="19">
        <f>SUM(B9:B14)</f>
        <v>15882</v>
      </c>
      <c r="C15" s="19">
        <f>SUM(C9:C14)</f>
        <v>19346</v>
      </c>
      <c r="D15" s="19">
        <f>SUM(D9:D14)</f>
        <v>27223</v>
      </c>
      <c r="E15" s="19">
        <f>SUM(E8:E14)</f>
        <v>29028</v>
      </c>
      <c r="F15" s="19">
        <f>SUM(F8:F14)</f>
        <v>19578</v>
      </c>
      <c r="G15" s="19">
        <f>SUM(G8:G14)</f>
        <v>15537</v>
      </c>
      <c r="H15" s="19">
        <f>SUM(H8:H14)</f>
        <v>126594</v>
      </c>
    </row>
    <row r="16" spans="1:8" ht="15.75">
      <c r="A16" s="2"/>
      <c r="B16" s="2"/>
      <c r="C16" s="2"/>
      <c r="D16" s="2"/>
      <c r="E16" s="2"/>
      <c r="F16" s="2"/>
      <c r="G16" s="2"/>
      <c r="H16" s="2"/>
    </row>
    <row r="17" spans="1:8" ht="18.75">
      <c r="A17" s="10" t="s">
        <v>65</v>
      </c>
      <c r="B17" s="2"/>
      <c r="C17" s="3"/>
      <c r="D17" s="2"/>
      <c r="E17" s="2"/>
      <c r="F17" s="2"/>
      <c r="G17" s="2"/>
      <c r="H17" s="2"/>
    </row>
    <row r="18" spans="1:9" ht="31.5">
      <c r="A18" s="2"/>
      <c r="B18" s="4" t="s">
        <v>12</v>
      </c>
      <c r="C18" s="4" t="s">
        <v>13</v>
      </c>
      <c r="D18" s="4" t="s">
        <v>0</v>
      </c>
      <c r="E18" s="4" t="s">
        <v>1</v>
      </c>
      <c r="F18" s="4" t="s">
        <v>2</v>
      </c>
      <c r="G18" s="4" t="s">
        <v>3</v>
      </c>
      <c r="H18" s="4" t="s">
        <v>4</v>
      </c>
      <c r="I18" s="21" t="s">
        <v>47</v>
      </c>
    </row>
    <row r="19" spans="1:9" ht="15.75">
      <c r="A19" s="6" t="s">
        <v>20</v>
      </c>
      <c r="B19" s="24">
        <v>12232</v>
      </c>
      <c r="C19" s="24">
        <v>16871</v>
      </c>
      <c r="D19" s="7">
        <v>11461</v>
      </c>
      <c r="E19" s="7">
        <v>11642</v>
      </c>
      <c r="F19" s="4"/>
      <c r="G19" s="4"/>
      <c r="H19" s="8">
        <f>B19+C19+D19+E19+F19+G19</f>
        <v>52206</v>
      </c>
      <c r="I19" s="26">
        <f>H8+H19</f>
        <v>76048</v>
      </c>
    </row>
    <row r="20" spans="1:9" ht="15.75">
      <c r="A20" s="6" t="s">
        <v>40</v>
      </c>
      <c r="B20" s="24"/>
      <c r="C20" s="24"/>
      <c r="D20" s="4"/>
      <c r="E20" s="4"/>
      <c r="F20" s="4"/>
      <c r="G20" s="4"/>
      <c r="H20" s="8"/>
      <c r="I20" s="26">
        <f>H9+H20</f>
        <v>15290</v>
      </c>
    </row>
    <row r="21" spans="1:9" ht="15.75">
      <c r="A21" s="6" t="s">
        <v>21</v>
      </c>
      <c r="B21" s="7">
        <v>701</v>
      </c>
      <c r="C21" s="7">
        <v>687</v>
      </c>
      <c r="D21" s="7">
        <v>798</v>
      </c>
      <c r="E21" s="7">
        <v>845</v>
      </c>
      <c r="F21" s="7">
        <v>5664</v>
      </c>
      <c r="G21" s="7">
        <v>7193</v>
      </c>
      <c r="H21" s="8">
        <f>+B21+C21+D21+E21+F21+G21</f>
        <v>15888</v>
      </c>
      <c r="I21" s="26">
        <f>+H10+H21</f>
        <v>19065</v>
      </c>
    </row>
    <row r="22" spans="1:9" ht="15.75">
      <c r="A22" s="6" t="s">
        <v>62</v>
      </c>
      <c r="B22" s="7">
        <v>226</v>
      </c>
      <c r="C22" s="7">
        <v>311</v>
      </c>
      <c r="D22" s="7">
        <v>111</v>
      </c>
      <c r="E22" s="7">
        <v>102</v>
      </c>
      <c r="F22" s="7">
        <v>5</v>
      </c>
      <c r="G22" s="7"/>
      <c r="H22" s="8">
        <f>+B22+C22+D22+E22+F22+G22</f>
        <v>755</v>
      </c>
      <c r="I22" s="26">
        <f>+H11+H22</f>
        <v>946</v>
      </c>
    </row>
    <row r="23" spans="1:9" ht="15.75">
      <c r="A23" s="6" t="s">
        <v>63</v>
      </c>
      <c r="B23" s="7">
        <v>24</v>
      </c>
      <c r="C23" s="7">
        <v>31</v>
      </c>
      <c r="D23" s="7">
        <v>34</v>
      </c>
      <c r="E23" s="7">
        <v>15</v>
      </c>
      <c r="F23" s="7"/>
      <c r="G23" s="7"/>
      <c r="H23" s="8">
        <f>+B23+C23+D23+E23+F23+G23</f>
        <v>104</v>
      </c>
      <c r="I23" s="26">
        <f>+H12+H23</f>
        <v>132</v>
      </c>
    </row>
    <row r="24" spans="1:9" ht="15.75">
      <c r="A24" s="6" t="s">
        <v>5</v>
      </c>
      <c r="B24" s="7">
        <v>10357</v>
      </c>
      <c r="C24" s="7">
        <v>17900</v>
      </c>
      <c r="D24" s="7">
        <v>16867</v>
      </c>
      <c r="E24" s="7">
        <v>12604</v>
      </c>
      <c r="F24" s="7">
        <v>13942</v>
      </c>
      <c r="G24" s="7">
        <v>15349</v>
      </c>
      <c r="H24" s="8">
        <f>+B24+C24+D24+E24+F24+G24</f>
        <v>87019</v>
      </c>
      <c r="I24" s="26">
        <f>+H13+H24</f>
        <v>146004</v>
      </c>
    </row>
    <row r="25" spans="1:9" ht="15.75">
      <c r="A25" s="6" t="s">
        <v>14</v>
      </c>
      <c r="B25" s="7">
        <v>432</v>
      </c>
      <c r="C25" s="7">
        <v>290</v>
      </c>
      <c r="D25" s="7">
        <v>341</v>
      </c>
      <c r="E25" s="7">
        <v>1392</v>
      </c>
      <c r="F25" s="7">
        <v>2840</v>
      </c>
      <c r="G25" s="7">
        <v>6002</v>
      </c>
      <c r="H25" s="8">
        <f>+B25+C25+D25+E25+F25+G25</f>
        <v>11297</v>
      </c>
      <c r="I25" s="26">
        <f>+H14+H25</f>
        <v>36378</v>
      </c>
    </row>
    <row r="26" spans="1:9" ht="15.75">
      <c r="A26" s="17" t="s">
        <v>4</v>
      </c>
      <c r="B26" s="19">
        <f>SUM(B19:B25)</f>
        <v>23972</v>
      </c>
      <c r="C26" s="19">
        <f>SUM(C19:C25)</f>
        <v>36090</v>
      </c>
      <c r="D26" s="19">
        <f>SUM(D19:D25)</f>
        <v>29612</v>
      </c>
      <c r="E26" s="19">
        <f>SUM(E21:E25)</f>
        <v>14958</v>
      </c>
      <c r="F26" s="19">
        <f>SUM(F21:F25)</f>
        <v>22451</v>
      </c>
      <c r="G26" s="19">
        <f>SUM(G21:G25)</f>
        <v>28544</v>
      </c>
      <c r="H26" s="25">
        <f>SUM(H19:H25)</f>
        <v>167269</v>
      </c>
      <c r="I26" s="26">
        <f>SUM(I19:I25)</f>
        <v>293863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28125" style="27" bestFit="1" customWidth="1"/>
    <col min="2" max="2" width="11.140625" style="27" customWidth="1"/>
    <col min="3" max="3" width="11.7109375" style="27" customWidth="1"/>
    <col min="4" max="4" width="12.421875" style="27" customWidth="1"/>
    <col min="5" max="5" width="13.00390625" style="27" customWidth="1"/>
    <col min="6" max="6" width="12.7109375" style="27" customWidth="1"/>
    <col min="7" max="7" width="11.421875" style="27" customWidth="1"/>
    <col min="8" max="8" width="14.421875" style="29" customWidth="1"/>
    <col min="9" max="16384" width="9.140625" style="27" customWidth="1"/>
  </cols>
  <sheetData>
    <row r="3" ht="15.75">
      <c r="D3" s="28" t="s">
        <v>27</v>
      </c>
    </row>
    <row r="5" ht="15.75">
      <c r="C5" s="28" t="s">
        <v>66</v>
      </c>
    </row>
    <row r="6" spans="1:7" ht="15.75">
      <c r="A6" s="10" t="s">
        <v>67</v>
      </c>
      <c r="B6" s="2"/>
      <c r="C6" s="1"/>
      <c r="D6" s="2"/>
      <c r="E6" s="2"/>
      <c r="F6" s="2"/>
      <c r="G6" s="2"/>
    </row>
    <row r="7" spans="1:7" ht="15.75">
      <c r="A7" s="2"/>
      <c r="B7" s="4" t="s">
        <v>17</v>
      </c>
      <c r="C7" s="4" t="s">
        <v>18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7" ht="15.75">
      <c r="A8" s="6" t="s">
        <v>20</v>
      </c>
      <c r="B8" s="4"/>
      <c r="C8" s="4"/>
      <c r="D8" s="4"/>
      <c r="E8" s="24">
        <v>10450</v>
      </c>
      <c r="F8" s="24">
        <v>9887</v>
      </c>
      <c r="G8" s="24">
        <v>10531</v>
      </c>
    </row>
    <row r="9" spans="1:7" ht="15.75">
      <c r="A9" s="6" t="s">
        <v>21</v>
      </c>
      <c r="B9" s="7">
        <v>4539</v>
      </c>
      <c r="C9" s="7">
        <v>5265</v>
      </c>
      <c r="D9" s="7">
        <v>7264</v>
      </c>
      <c r="E9" s="7">
        <v>587</v>
      </c>
      <c r="F9" s="7">
        <v>1156</v>
      </c>
      <c r="G9" s="7">
        <v>781</v>
      </c>
    </row>
    <row r="10" spans="1:7" ht="15.75">
      <c r="A10" s="6" t="s">
        <v>62</v>
      </c>
      <c r="B10" s="7"/>
      <c r="C10" s="7"/>
      <c r="D10" s="7">
        <v>2</v>
      </c>
      <c r="E10" s="7">
        <v>117</v>
      </c>
      <c r="F10" s="7">
        <v>105</v>
      </c>
      <c r="G10" s="7">
        <v>101</v>
      </c>
    </row>
    <row r="11" spans="1:7" ht="15.75">
      <c r="A11" s="6" t="s">
        <v>63</v>
      </c>
      <c r="B11" s="7"/>
      <c r="C11" s="7"/>
      <c r="D11" s="7">
        <v>2</v>
      </c>
      <c r="E11" s="7">
        <v>6</v>
      </c>
      <c r="F11" s="7">
        <v>25</v>
      </c>
      <c r="G11" s="7">
        <v>9</v>
      </c>
    </row>
    <row r="12" spans="1:7" ht="15.75">
      <c r="A12" s="6" t="s">
        <v>5</v>
      </c>
      <c r="B12" s="7">
        <v>9320</v>
      </c>
      <c r="C12" s="7">
        <v>6652</v>
      </c>
      <c r="D12" s="7">
        <v>6789</v>
      </c>
      <c r="E12" s="7">
        <v>11629</v>
      </c>
      <c r="F12" s="7">
        <v>8128</v>
      </c>
      <c r="G12" s="7">
        <v>8322</v>
      </c>
    </row>
    <row r="13" spans="1:7" ht="15.75">
      <c r="A13" s="6" t="s">
        <v>14</v>
      </c>
      <c r="B13" s="7">
        <v>828</v>
      </c>
      <c r="C13" s="7">
        <v>4855</v>
      </c>
      <c r="D13" s="7">
        <v>6166</v>
      </c>
      <c r="E13" s="7">
        <v>6052</v>
      </c>
      <c r="F13" s="7">
        <v>6569</v>
      </c>
      <c r="G13" s="7">
        <v>1292</v>
      </c>
    </row>
    <row r="14" spans="1:7" ht="15.75">
      <c r="A14" s="17" t="s">
        <v>4</v>
      </c>
      <c r="B14" s="19">
        <f aca="true" t="shared" si="0" ref="B14:G14">SUM(B9:B13)</f>
        <v>14687</v>
      </c>
      <c r="C14" s="19">
        <f t="shared" si="0"/>
        <v>16772</v>
      </c>
      <c r="D14" s="19">
        <f t="shared" si="0"/>
        <v>20223</v>
      </c>
      <c r="E14" s="19">
        <f t="shared" si="0"/>
        <v>18391</v>
      </c>
      <c r="F14" s="19">
        <f t="shared" si="0"/>
        <v>15983</v>
      </c>
      <c r="G14" s="19">
        <f t="shared" si="0"/>
        <v>10505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10" t="s">
        <v>68</v>
      </c>
      <c r="B16" s="2"/>
      <c r="C16" s="1"/>
      <c r="D16" s="2"/>
      <c r="E16" s="2"/>
      <c r="F16" s="2"/>
      <c r="G16" s="2"/>
    </row>
    <row r="17" spans="1:8" ht="31.5">
      <c r="A17" s="2"/>
      <c r="B17" s="4" t="s">
        <v>12</v>
      </c>
      <c r="C17" s="4" t="s">
        <v>13</v>
      </c>
      <c r="D17" s="4" t="s">
        <v>0</v>
      </c>
      <c r="E17" s="4" t="s">
        <v>1</v>
      </c>
      <c r="F17" s="4" t="s">
        <v>2</v>
      </c>
      <c r="G17" s="4" t="s">
        <v>3</v>
      </c>
      <c r="H17" s="30" t="s">
        <v>47</v>
      </c>
    </row>
    <row r="18" spans="1:8" ht="15.75">
      <c r="A18" s="6" t="s">
        <v>20</v>
      </c>
      <c r="B18" s="32">
        <v>15879</v>
      </c>
      <c r="C18" s="32">
        <v>20812</v>
      </c>
      <c r="D18" s="32">
        <v>12406</v>
      </c>
      <c r="E18" s="32">
        <v>12373</v>
      </c>
      <c r="F18" s="4"/>
      <c r="G18" s="4"/>
      <c r="H18" s="33">
        <f aca="true" t="shared" si="1" ref="H18:H23">SUM(B8+C8+D8+E8+F8+G8+B18+C18+D18+E18+F18+G18)</f>
        <v>92338</v>
      </c>
    </row>
    <row r="19" spans="1:8" ht="15.75">
      <c r="A19" s="6" t="s">
        <v>21</v>
      </c>
      <c r="B19" s="7">
        <v>669</v>
      </c>
      <c r="C19" s="7">
        <v>801</v>
      </c>
      <c r="D19" s="7">
        <v>910</v>
      </c>
      <c r="E19" s="7">
        <v>803</v>
      </c>
      <c r="F19" s="7">
        <v>6928</v>
      </c>
      <c r="G19" s="7">
        <v>7990</v>
      </c>
      <c r="H19" s="33">
        <f t="shared" si="1"/>
        <v>37693</v>
      </c>
    </row>
    <row r="20" spans="1:8" ht="15.75">
      <c r="A20" s="6" t="s">
        <v>62</v>
      </c>
      <c r="B20" s="7">
        <v>156</v>
      </c>
      <c r="C20" s="7">
        <v>193</v>
      </c>
      <c r="D20" s="7">
        <v>175</v>
      </c>
      <c r="E20" s="7">
        <v>83</v>
      </c>
      <c r="F20" s="7"/>
      <c r="G20" s="7"/>
      <c r="H20" s="33">
        <f t="shared" si="1"/>
        <v>932</v>
      </c>
    </row>
    <row r="21" spans="1:8" ht="15.75">
      <c r="A21" s="6" t="s">
        <v>63</v>
      </c>
      <c r="B21" s="7">
        <v>9</v>
      </c>
      <c r="C21" s="7">
        <v>14</v>
      </c>
      <c r="D21" s="7">
        <v>27</v>
      </c>
      <c r="E21" s="7">
        <v>15</v>
      </c>
      <c r="F21" s="7">
        <v>2</v>
      </c>
      <c r="G21" s="7"/>
      <c r="H21" s="33">
        <f t="shared" si="1"/>
        <v>109</v>
      </c>
    </row>
    <row r="22" spans="1:8" ht="15.75">
      <c r="A22" s="6" t="s">
        <v>5</v>
      </c>
      <c r="B22" s="7">
        <v>12541</v>
      </c>
      <c r="C22" s="7">
        <v>15830</v>
      </c>
      <c r="D22" s="7">
        <v>10264</v>
      </c>
      <c r="E22" s="7">
        <v>7705</v>
      </c>
      <c r="F22" s="7">
        <v>3854</v>
      </c>
      <c r="G22" s="7">
        <v>4804</v>
      </c>
      <c r="H22" s="33">
        <f t="shared" si="1"/>
        <v>105838</v>
      </c>
    </row>
    <row r="23" spans="1:8" ht="15.75">
      <c r="A23" s="6" t="s">
        <v>14</v>
      </c>
      <c r="B23" s="7">
        <v>320</v>
      </c>
      <c r="C23" s="7">
        <v>310</v>
      </c>
      <c r="D23" s="7">
        <v>338</v>
      </c>
      <c r="E23" s="7">
        <v>3077</v>
      </c>
      <c r="F23" s="7">
        <v>3986</v>
      </c>
      <c r="G23" s="7">
        <v>4351</v>
      </c>
      <c r="H23" s="33">
        <f t="shared" si="1"/>
        <v>38144</v>
      </c>
    </row>
    <row r="24" spans="1:8" ht="15.75">
      <c r="A24" s="17" t="s">
        <v>4</v>
      </c>
      <c r="B24" s="19">
        <v>29574</v>
      </c>
      <c r="C24" s="19">
        <f>SUM(C19:C23)</f>
        <v>17148</v>
      </c>
      <c r="D24" s="19">
        <f>SUM(D19:D23)</f>
        <v>11714</v>
      </c>
      <c r="E24" s="19">
        <f>SUM(E19:E23)</f>
        <v>11683</v>
      </c>
      <c r="F24" s="19">
        <f>SUM(F19:F23)</f>
        <v>14770</v>
      </c>
      <c r="G24" s="19">
        <f>SUM(G19:G23)</f>
        <v>17145</v>
      </c>
      <c r="H24" s="31">
        <f>SUM(H18:H23)</f>
        <v>275054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4.14062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57421875" style="2" customWidth="1"/>
    <col min="9" max="9" width="11.7109375" style="2" customWidth="1"/>
    <col min="10" max="16384" width="9.140625" style="2" customWidth="1"/>
  </cols>
  <sheetData>
    <row r="1" ht="15.75">
      <c r="A1" s="1"/>
    </row>
    <row r="3" ht="18.75">
      <c r="C3" s="3"/>
    </row>
    <row r="4" ht="18.75">
      <c r="C4" s="3"/>
    </row>
    <row r="5" spans="1:3" ht="18.75">
      <c r="A5" s="10"/>
      <c r="C5" s="3"/>
    </row>
    <row r="6" spans="2:9" ht="37.5" customHeight="1">
      <c r="B6" s="4"/>
      <c r="C6" s="4"/>
      <c r="D6" s="4"/>
      <c r="E6" s="4"/>
      <c r="F6" s="4"/>
      <c r="G6" s="4"/>
      <c r="H6" s="4"/>
      <c r="I6" s="5"/>
    </row>
    <row r="7" spans="1:9" ht="15.75">
      <c r="A7" s="6"/>
      <c r="B7" s="7"/>
      <c r="C7" s="7"/>
      <c r="D7" s="7"/>
      <c r="E7" s="7"/>
      <c r="F7" s="7"/>
      <c r="G7" s="7"/>
      <c r="H7" s="8"/>
      <c r="I7" s="9"/>
    </row>
    <row r="8" spans="1:9" ht="15.75">
      <c r="A8" s="6"/>
      <c r="B8" s="7"/>
      <c r="C8" s="7"/>
      <c r="D8" s="7"/>
      <c r="E8" s="7"/>
      <c r="F8" s="7"/>
      <c r="G8" s="7"/>
      <c r="H8" s="8"/>
      <c r="I8" s="9"/>
    </row>
    <row r="9" spans="1:9" ht="15.75">
      <c r="A9" s="6"/>
      <c r="B9" s="7"/>
      <c r="C9" s="7"/>
      <c r="D9" s="7"/>
      <c r="E9" s="7"/>
      <c r="F9" s="7"/>
      <c r="G9" s="7"/>
      <c r="H9" s="8"/>
      <c r="I9" s="9"/>
    </row>
    <row r="10" spans="1:9" ht="15.75">
      <c r="A10" s="6"/>
      <c r="B10" s="7"/>
      <c r="C10" s="7"/>
      <c r="D10" s="7"/>
      <c r="E10" s="7"/>
      <c r="F10" s="7"/>
      <c r="G10" s="7"/>
      <c r="H10" s="8"/>
      <c r="I10" s="9"/>
    </row>
    <row r="11" spans="1:9" ht="15.75">
      <c r="A11" s="6"/>
      <c r="B11" s="7"/>
      <c r="C11" s="7"/>
      <c r="D11" s="7"/>
      <c r="E11" s="7"/>
      <c r="F11" s="7"/>
      <c r="G11" s="7"/>
      <c r="H11" s="8"/>
      <c r="I11" s="9"/>
    </row>
    <row r="12" spans="1:8" ht="15.75">
      <c r="A12" s="6"/>
      <c r="B12" s="7"/>
      <c r="C12" s="7"/>
      <c r="D12" s="7"/>
      <c r="E12" s="7"/>
      <c r="F12" s="7"/>
      <c r="G12" s="7"/>
      <c r="H12" s="8"/>
    </row>
    <row r="13" spans="1:8" ht="15.75">
      <c r="A13" s="11"/>
      <c r="B13" s="12"/>
      <c r="C13" s="12"/>
      <c r="D13" s="12"/>
      <c r="E13" s="12"/>
      <c r="F13" s="12"/>
      <c r="G13" s="12"/>
      <c r="H13" s="12"/>
    </row>
    <row r="15" spans="1:3" ht="18.75">
      <c r="A15" s="10"/>
      <c r="C15" s="3"/>
    </row>
    <row r="16" spans="2:8" ht="37.5" customHeight="1">
      <c r="B16" s="4"/>
      <c r="C16" s="4"/>
      <c r="D16" s="4"/>
      <c r="E16" s="4"/>
      <c r="F16" s="4"/>
      <c r="G16" s="4"/>
      <c r="H16" s="4"/>
    </row>
    <row r="17" spans="1:8" ht="15.75">
      <c r="A17" s="6"/>
      <c r="B17" s="7"/>
      <c r="C17" s="7"/>
      <c r="D17" s="7"/>
      <c r="E17" s="7"/>
      <c r="F17" s="7"/>
      <c r="G17" s="7"/>
      <c r="H17" s="8"/>
    </row>
    <row r="18" spans="1:8" ht="15.75">
      <c r="A18" s="6"/>
      <c r="B18" s="7"/>
      <c r="C18" s="7"/>
      <c r="D18" s="7"/>
      <c r="E18" s="7"/>
      <c r="F18" s="7"/>
      <c r="G18" s="7"/>
      <c r="H18" s="8"/>
    </row>
    <row r="19" spans="1:8" ht="15.75">
      <c r="A19" s="6"/>
      <c r="B19" s="7"/>
      <c r="C19" s="7"/>
      <c r="D19" s="7"/>
      <c r="E19" s="7"/>
      <c r="F19" s="7"/>
      <c r="G19" s="7"/>
      <c r="H19" s="8"/>
    </row>
    <row r="20" spans="1:8" ht="15.75">
      <c r="A20" s="6"/>
      <c r="B20" s="7"/>
      <c r="C20" s="7"/>
      <c r="D20" s="7"/>
      <c r="E20" s="7"/>
      <c r="F20" s="7"/>
      <c r="G20" s="7"/>
      <c r="H20" s="8"/>
    </row>
    <row r="21" spans="1:8" ht="15.75">
      <c r="A21" s="6"/>
      <c r="B21" s="7"/>
      <c r="C21" s="7"/>
      <c r="D21" s="7"/>
      <c r="E21" s="7"/>
      <c r="F21" s="7"/>
      <c r="G21" s="7"/>
      <c r="H21" s="8"/>
    </row>
    <row r="22" spans="1:8" ht="15.75">
      <c r="A22" s="6"/>
      <c r="B22" s="7"/>
      <c r="C22" s="7"/>
      <c r="D22" s="7"/>
      <c r="E22" s="7"/>
      <c r="F22" s="7"/>
      <c r="G22" s="7"/>
      <c r="H22" s="8"/>
    </row>
    <row r="23" ht="15.75">
      <c r="H23" s="9"/>
    </row>
    <row r="25" ht="15.75">
      <c r="A25" s="1"/>
    </row>
    <row r="26" ht="15.75">
      <c r="A26" s="11"/>
    </row>
    <row r="27" ht="15.75">
      <c r="A27" s="11"/>
    </row>
    <row r="28" ht="15.75">
      <c r="A28" s="1"/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M13" sqref="A1:IV16384"/>
    </sheetView>
  </sheetViews>
  <sheetFormatPr defaultColWidth="9.140625" defaultRowHeight="12.75"/>
  <cols>
    <col min="1" max="1" width="37.28125" style="27" bestFit="1" customWidth="1"/>
    <col min="2" max="2" width="11.140625" style="27" customWidth="1"/>
    <col min="3" max="3" width="11.7109375" style="27" customWidth="1"/>
    <col min="4" max="4" width="12.421875" style="27" customWidth="1"/>
    <col min="5" max="5" width="13.00390625" style="27" customWidth="1"/>
    <col min="6" max="6" width="12.7109375" style="27" customWidth="1"/>
    <col min="7" max="7" width="11.421875" style="27" customWidth="1"/>
    <col min="8" max="8" width="14.421875" style="29" customWidth="1"/>
    <col min="9" max="16384" width="9.140625" style="27" customWidth="1"/>
  </cols>
  <sheetData>
    <row r="3" ht="15.75">
      <c r="D3" s="28" t="s">
        <v>27</v>
      </c>
    </row>
    <row r="5" ht="15.75">
      <c r="C5" s="28" t="s">
        <v>69</v>
      </c>
    </row>
    <row r="6" spans="1:7" ht="15.75">
      <c r="A6" s="10" t="s">
        <v>70</v>
      </c>
      <c r="B6" s="2"/>
      <c r="C6" s="1"/>
      <c r="D6" s="2"/>
      <c r="E6" s="2"/>
      <c r="F6" s="2"/>
      <c r="G6" s="2"/>
    </row>
    <row r="7" spans="1:7" ht="15.75">
      <c r="A7" s="2"/>
      <c r="B7" s="4" t="s">
        <v>17</v>
      </c>
      <c r="C7" s="4" t="s">
        <v>18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7" ht="15.75">
      <c r="A8" s="6" t="s">
        <v>20</v>
      </c>
      <c r="B8" s="4"/>
      <c r="C8" s="4"/>
      <c r="D8" s="4"/>
      <c r="E8" s="24">
        <v>8423</v>
      </c>
      <c r="F8" s="24">
        <v>9099</v>
      </c>
      <c r="G8" s="24">
        <v>10671</v>
      </c>
    </row>
    <row r="9" spans="1:7" ht="15.75">
      <c r="A9" s="6" t="s">
        <v>21</v>
      </c>
      <c r="B9" s="7">
        <v>6348</v>
      </c>
      <c r="C9" s="7">
        <v>5623</v>
      </c>
      <c r="D9" s="7">
        <v>5393</v>
      </c>
      <c r="E9" s="7">
        <v>487</v>
      </c>
      <c r="F9" s="7">
        <v>995</v>
      </c>
      <c r="G9" s="7">
        <v>941</v>
      </c>
    </row>
    <row r="10" spans="1:7" ht="15.75">
      <c r="A10" s="6" t="s">
        <v>62</v>
      </c>
      <c r="B10" s="7"/>
      <c r="C10" s="7"/>
      <c r="D10" s="7"/>
      <c r="E10" s="7">
        <v>205</v>
      </c>
      <c r="F10" s="7">
        <v>267</v>
      </c>
      <c r="G10" s="7">
        <v>490</v>
      </c>
    </row>
    <row r="11" spans="1:7" ht="15.75">
      <c r="A11" s="6" t="s">
        <v>63</v>
      </c>
      <c r="B11" s="7">
        <v>6</v>
      </c>
      <c r="C11" s="7">
        <v>8</v>
      </c>
      <c r="D11" s="7">
        <v>2</v>
      </c>
      <c r="E11" s="7">
        <v>52</v>
      </c>
      <c r="F11" s="7">
        <v>69</v>
      </c>
      <c r="G11" s="7">
        <v>100</v>
      </c>
    </row>
    <row r="12" spans="1:7" ht="15.75">
      <c r="A12" s="6" t="s">
        <v>5</v>
      </c>
      <c r="B12" s="7">
        <v>3896</v>
      </c>
      <c r="C12" s="7">
        <v>3620</v>
      </c>
      <c r="D12" s="7">
        <v>3687</v>
      </c>
      <c r="E12" s="7">
        <v>3570</v>
      </c>
      <c r="F12" s="7">
        <v>3303</v>
      </c>
      <c r="G12" s="7">
        <v>3726</v>
      </c>
    </row>
    <row r="13" spans="1:7" ht="15.75">
      <c r="A13" s="6" t="s">
        <v>14</v>
      </c>
      <c r="B13" s="7">
        <v>955</v>
      </c>
      <c r="C13" s="7">
        <v>3279</v>
      </c>
      <c r="D13" s="7">
        <v>6996</v>
      </c>
      <c r="E13" s="7">
        <v>5253</v>
      </c>
      <c r="F13" s="7">
        <v>5706</v>
      </c>
      <c r="G13" s="7">
        <v>1499</v>
      </c>
    </row>
    <row r="14" spans="1:7" ht="15.75">
      <c r="A14" s="17" t="s">
        <v>4</v>
      </c>
      <c r="B14" s="19">
        <f aca="true" t="shared" si="0" ref="B14:G14">SUM(B8:B13)</f>
        <v>11205</v>
      </c>
      <c r="C14" s="19">
        <f t="shared" si="0"/>
        <v>12530</v>
      </c>
      <c r="D14" s="19">
        <f t="shared" si="0"/>
        <v>16078</v>
      </c>
      <c r="E14" s="19">
        <f t="shared" si="0"/>
        <v>17990</v>
      </c>
      <c r="F14" s="19">
        <f t="shared" si="0"/>
        <v>19439</v>
      </c>
      <c r="G14" s="19">
        <f t="shared" si="0"/>
        <v>17427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10" t="s">
        <v>71</v>
      </c>
      <c r="B16" s="2"/>
      <c r="C16" s="1"/>
      <c r="D16" s="2"/>
      <c r="E16" s="2"/>
      <c r="F16" s="2"/>
      <c r="G16" s="2"/>
    </row>
    <row r="17" spans="1:8" ht="31.5">
      <c r="A17" s="2"/>
      <c r="B17" s="4" t="s">
        <v>12</v>
      </c>
      <c r="C17" s="4" t="s">
        <v>13</v>
      </c>
      <c r="D17" s="4" t="s">
        <v>0</v>
      </c>
      <c r="E17" s="4" t="s">
        <v>1</v>
      </c>
      <c r="F17" s="4" t="s">
        <v>2</v>
      </c>
      <c r="G17" s="4" t="s">
        <v>3</v>
      </c>
      <c r="H17" s="30" t="s">
        <v>47</v>
      </c>
    </row>
    <row r="18" spans="1:8" ht="15.75">
      <c r="A18" s="6" t="s">
        <v>20</v>
      </c>
      <c r="B18" s="32">
        <v>14896</v>
      </c>
      <c r="C18" s="32">
        <v>19803</v>
      </c>
      <c r="D18" s="32">
        <v>11427</v>
      </c>
      <c r="E18" s="32">
        <v>10137</v>
      </c>
      <c r="F18" s="4"/>
      <c r="G18" s="4"/>
      <c r="H18" s="33">
        <f aca="true" t="shared" si="1" ref="H18:H23">SUM(B8+C8+D8+E8+F8+G8+B18+C18+D18+E18+F18+G18)</f>
        <v>84456</v>
      </c>
    </row>
    <row r="19" spans="1:8" ht="15.75">
      <c r="A19" s="6" t="s">
        <v>21</v>
      </c>
      <c r="B19" s="7">
        <v>663</v>
      </c>
      <c r="C19" s="7">
        <v>635</v>
      </c>
      <c r="D19" s="7">
        <v>772</v>
      </c>
      <c r="E19" s="7">
        <v>732</v>
      </c>
      <c r="F19" s="7">
        <v>7959</v>
      </c>
      <c r="G19" s="7">
        <v>8600</v>
      </c>
      <c r="H19" s="33">
        <f t="shared" si="1"/>
        <v>39148</v>
      </c>
    </row>
    <row r="20" spans="1:8" ht="15.75">
      <c r="A20" s="6" t="s">
        <v>62</v>
      </c>
      <c r="B20" s="7">
        <v>442</v>
      </c>
      <c r="C20" s="7">
        <v>440</v>
      </c>
      <c r="D20" s="7">
        <v>366</v>
      </c>
      <c r="E20" s="7">
        <v>224</v>
      </c>
      <c r="F20" s="7"/>
      <c r="G20" s="7"/>
      <c r="H20" s="33">
        <f t="shared" si="1"/>
        <v>2434</v>
      </c>
    </row>
    <row r="21" spans="1:8" ht="15.75">
      <c r="A21" s="6" t="s">
        <v>63</v>
      </c>
      <c r="B21" s="7">
        <v>51</v>
      </c>
      <c r="C21" s="7">
        <v>36</v>
      </c>
      <c r="D21" s="7">
        <v>76</v>
      </c>
      <c r="E21" s="7">
        <v>66</v>
      </c>
      <c r="F21" s="7">
        <v>3</v>
      </c>
      <c r="G21" s="7"/>
      <c r="H21" s="33">
        <f t="shared" si="1"/>
        <v>469</v>
      </c>
    </row>
    <row r="22" spans="1:8" ht="15.75">
      <c r="A22" s="6" t="s">
        <v>5</v>
      </c>
      <c r="B22" s="7">
        <v>6421</v>
      </c>
      <c r="C22" s="7">
        <v>10993</v>
      </c>
      <c r="D22" s="7">
        <v>7648</v>
      </c>
      <c r="E22" s="7">
        <v>5697</v>
      </c>
      <c r="F22" s="7">
        <v>5149</v>
      </c>
      <c r="G22" s="7">
        <v>4906</v>
      </c>
      <c r="H22" s="33">
        <f t="shared" si="1"/>
        <v>62616</v>
      </c>
    </row>
    <row r="23" spans="1:8" ht="15.75">
      <c r="A23" s="6" t="s">
        <v>14</v>
      </c>
      <c r="B23" s="7">
        <v>475</v>
      </c>
      <c r="C23" s="7">
        <v>524</v>
      </c>
      <c r="D23" s="7">
        <v>640</v>
      </c>
      <c r="E23" s="7">
        <v>2257</v>
      </c>
      <c r="F23" s="7">
        <v>3400</v>
      </c>
      <c r="G23" s="7">
        <v>6371</v>
      </c>
      <c r="H23" s="33">
        <f t="shared" si="1"/>
        <v>37355</v>
      </c>
    </row>
    <row r="24" spans="1:8" ht="15.75">
      <c r="A24" s="17" t="s">
        <v>4</v>
      </c>
      <c r="B24" s="19">
        <f aca="true" t="shared" si="2" ref="B24:H24">SUM(B18:B23)</f>
        <v>22948</v>
      </c>
      <c r="C24" s="19">
        <f t="shared" si="2"/>
        <v>32431</v>
      </c>
      <c r="D24" s="19">
        <f t="shared" si="2"/>
        <v>20929</v>
      </c>
      <c r="E24" s="19">
        <f t="shared" si="2"/>
        <v>19113</v>
      </c>
      <c r="F24" s="19">
        <f t="shared" si="2"/>
        <v>16511</v>
      </c>
      <c r="G24" s="19">
        <f t="shared" si="2"/>
        <v>19877</v>
      </c>
      <c r="H24" s="31">
        <f t="shared" si="2"/>
        <v>226478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7.28125" style="27" bestFit="1" customWidth="1"/>
    <col min="2" max="2" width="11.140625" style="27" customWidth="1"/>
    <col min="3" max="3" width="11.7109375" style="27" customWidth="1"/>
    <col min="4" max="4" width="12.421875" style="27" customWidth="1"/>
    <col min="5" max="5" width="13.00390625" style="27" customWidth="1"/>
    <col min="6" max="6" width="12.7109375" style="27" customWidth="1"/>
    <col min="7" max="7" width="11.421875" style="27" customWidth="1"/>
    <col min="8" max="8" width="14.421875" style="29" customWidth="1"/>
    <col min="9" max="16384" width="9.140625" style="27" customWidth="1"/>
  </cols>
  <sheetData>
    <row r="3" ht="15.75">
      <c r="D3" s="28" t="s">
        <v>27</v>
      </c>
    </row>
    <row r="5" ht="15.75">
      <c r="C5" s="28" t="s">
        <v>72</v>
      </c>
    </row>
    <row r="6" spans="1:7" ht="15.75">
      <c r="A6" s="10" t="s">
        <v>70</v>
      </c>
      <c r="B6" s="2"/>
      <c r="C6" s="1"/>
      <c r="D6" s="2"/>
      <c r="E6" s="2"/>
      <c r="F6" s="2"/>
      <c r="G6" s="2"/>
    </row>
    <row r="7" spans="1:7" ht="15.75">
      <c r="A7" s="2"/>
      <c r="B7" s="4" t="s">
        <v>17</v>
      </c>
      <c r="C7" s="4" t="s">
        <v>18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7" ht="15.75">
      <c r="A8" s="6" t="s">
        <v>20</v>
      </c>
      <c r="B8" s="4"/>
      <c r="C8" s="4"/>
      <c r="D8" s="4"/>
      <c r="E8" s="24"/>
      <c r="F8" s="24"/>
      <c r="G8" s="24"/>
    </row>
    <row r="9" spans="1:7" ht="15.75">
      <c r="A9" s="6" t="s">
        <v>21</v>
      </c>
      <c r="B9" s="7">
        <v>4834</v>
      </c>
      <c r="C9" s="7">
        <v>5221</v>
      </c>
      <c r="D9" s="7"/>
      <c r="E9" s="7"/>
      <c r="F9" s="7"/>
      <c r="G9" s="7"/>
    </row>
    <row r="10" spans="1:7" ht="15.75">
      <c r="A10" s="6" t="s">
        <v>62</v>
      </c>
      <c r="B10" s="7"/>
      <c r="C10" s="7"/>
      <c r="D10" s="7"/>
      <c r="E10" s="7"/>
      <c r="F10" s="7"/>
      <c r="G10" s="7"/>
    </row>
    <row r="11" spans="1:7" ht="15.75">
      <c r="A11" s="6" t="s">
        <v>63</v>
      </c>
      <c r="B11" s="7"/>
      <c r="C11" s="7">
        <v>1</v>
      </c>
      <c r="D11" s="7"/>
      <c r="E11" s="7"/>
      <c r="F11" s="7"/>
      <c r="G11" s="7"/>
    </row>
    <row r="12" spans="1:7" ht="15.75">
      <c r="A12" s="6" t="s">
        <v>5</v>
      </c>
      <c r="B12" s="7">
        <v>2109</v>
      </c>
      <c r="C12" s="7">
        <v>4053</v>
      </c>
      <c r="D12" s="7"/>
      <c r="E12" s="7"/>
      <c r="F12" s="7"/>
      <c r="G12" s="7"/>
    </row>
    <row r="13" spans="1:7" ht="15.75">
      <c r="A13" s="6" t="s">
        <v>14</v>
      </c>
      <c r="B13" s="7">
        <v>622</v>
      </c>
      <c r="C13" s="7">
        <v>4897</v>
      </c>
      <c r="D13" s="7"/>
      <c r="E13" s="7"/>
      <c r="F13" s="7"/>
      <c r="G13" s="7"/>
    </row>
    <row r="14" spans="1:7" ht="15.75">
      <c r="A14" s="17" t="s">
        <v>4</v>
      </c>
      <c r="B14" s="19">
        <f>SUM(B8:B13)</f>
        <v>7565</v>
      </c>
      <c r="C14" s="19">
        <f>SUM(C8:C13)</f>
        <v>14172</v>
      </c>
      <c r="D14" s="19"/>
      <c r="E14" s="19"/>
      <c r="F14" s="19"/>
      <c r="G14" s="19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10" t="s">
        <v>71</v>
      </c>
      <c r="B16" s="2"/>
      <c r="C16" s="1"/>
      <c r="D16" s="2"/>
      <c r="E16" s="2"/>
      <c r="F16" s="2"/>
      <c r="G16" s="2"/>
    </row>
    <row r="17" spans="1:8" ht="31.5">
      <c r="A17" s="2"/>
      <c r="B17" s="4" t="s">
        <v>12</v>
      </c>
      <c r="C17" s="4" t="s">
        <v>13</v>
      </c>
      <c r="D17" s="4" t="s">
        <v>0</v>
      </c>
      <c r="E17" s="4" t="s">
        <v>1</v>
      </c>
      <c r="F17" s="4" t="s">
        <v>2</v>
      </c>
      <c r="G17" s="4" t="s">
        <v>3</v>
      </c>
      <c r="H17" s="30" t="s">
        <v>47</v>
      </c>
    </row>
    <row r="18" spans="1:8" ht="15.75">
      <c r="A18" s="6" t="s">
        <v>20</v>
      </c>
      <c r="B18" s="32"/>
      <c r="C18" s="32"/>
      <c r="D18" s="32"/>
      <c r="E18" s="32"/>
      <c r="F18" s="4"/>
      <c r="G18" s="4"/>
      <c r="H18" s="33">
        <f aca="true" t="shared" si="0" ref="H18:H23">SUM(B8+C8+D8+E8+F8+G8+B18+C18+D18+E18+F18+G18)</f>
        <v>0</v>
      </c>
    </row>
    <row r="19" spans="1:8" ht="15.75">
      <c r="A19" s="6" t="s">
        <v>21</v>
      </c>
      <c r="B19" s="7"/>
      <c r="C19" s="7"/>
      <c r="D19" s="7"/>
      <c r="E19" s="7"/>
      <c r="F19" s="7"/>
      <c r="G19" s="7"/>
      <c r="H19" s="33">
        <f t="shared" si="0"/>
        <v>10055</v>
      </c>
    </row>
    <row r="20" spans="1:8" ht="15.75">
      <c r="A20" s="6" t="s">
        <v>62</v>
      </c>
      <c r="B20" s="7"/>
      <c r="C20" s="7"/>
      <c r="D20" s="7"/>
      <c r="E20" s="7"/>
      <c r="F20" s="7"/>
      <c r="G20" s="7"/>
      <c r="H20" s="33">
        <f t="shared" si="0"/>
        <v>0</v>
      </c>
    </row>
    <row r="21" spans="1:8" ht="15.75">
      <c r="A21" s="6" t="s">
        <v>63</v>
      </c>
      <c r="B21" s="7"/>
      <c r="C21" s="7"/>
      <c r="D21" s="7"/>
      <c r="E21" s="7"/>
      <c r="F21" s="7"/>
      <c r="G21" s="7"/>
      <c r="H21" s="33">
        <f t="shared" si="0"/>
        <v>1</v>
      </c>
    </row>
    <row r="22" spans="1:8" ht="15.75">
      <c r="A22" s="6" t="s">
        <v>5</v>
      </c>
      <c r="B22" s="7"/>
      <c r="C22" s="7"/>
      <c r="D22" s="7"/>
      <c r="E22" s="7"/>
      <c r="F22" s="7"/>
      <c r="G22" s="7"/>
      <c r="H22" s="33">
        <f t="shared" si="0"/>
        <v>6162</v>
      </c>
    </row>
    <row r="23" spans="1:8" ht="15.75">
      <c r="A23" s="6" t="s">
        <v>14</v>
      </c>
      <c r="B23" s="7"/>
      <c r="C23" s="7"/>
      <c r="D23" s="7"/>
      <c r="E23" s="7"/>
      <c r="F23" s="7"/>
      <c r="G23" s="7"/>
      <c r="H23" s="33">
        <f t="shared" si="0"/>
        <v>5519</v>
      </c>
    </row>
    <row r="24" spans="1:8" ht="15.75">
      <c r="A24" s="17" t="s">
        <v>4</v>
      </c>
      <c r="B24" s="19"/>
      <c r="C24" s="19"/>
      <c r="D24" s="19"/>
      <c r="E24" s="19"/>
      <c r="F24" s="19"/>
      <c r="G24" s="19"/>
      <c r="H24" s="31">
        <f>SUM(H18:H23)</f>
        <v>21737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B2">
      <selection activeCell="D24" sqref="D24"/>
    </sheetView>
  </sheetViews>
  <sheetFormatPr defaultColWidth="9.140625" defaultRowHeight="12.75"/>
  <cols>
    <col min="1" max="1" width="39.42187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/>
    </row>
    <row r="3" ht="18.75">
      <c r="C3" s="3"/>
    </row>
    <row r="4" ht="18.75">
      <c r="C4" s="3"/>
    </row>
    <row r="5" spans="1:3" ht="18.75">
      <c r="A5" s="10"/>
      <c r="C5" s="3"/>
    </row>
    <row r="6" spans="2:9" ht="37.5" customHeight="1">
      <c r="B6" s="4"/>
      <c r="C6" s="4"/>
      <c r="D6" s="4"/>
      <c r="E6" s="4"/>
      <c r="F6" s="4"/>
      <c r="G6" s="4"/>
      <c r="H6" s="4"/>
      <c r="I6" s="5"/>
    </row>
    <row r="7" spans="1:9" ht="15.75">
      <c r="A7" s="6"/>
      <c r="B7" s="7"/>
      <c r="C7" s="7"/>
      <c r="D7" s="7"/>
      <c r="E7" s="7"/>
      <c r="F7" s="7"/>
      <c r="G7" s="7"/>
      <c r="H7" s="8"/>
      <c r="I7" s="9"/>
    </row>
    <row r="8" spans="1:9" ht="15.75">
      <c r="A8" s="6"/>
      <c r="B8" s="7"/>
      <c r="C8" s="7"/>
      <c r="D8" s="7"/>
      <c r="E8" s="7"/>
      <c r="F8" s="7"/>
      <c r="G8" s="7"/>
      <c r="H8" s="8"/>
      <c r="I8" s="9"/>
    </row>
    <row r="9" spans="1:9" ht="15.75">
      <c r="A9" s="6"/>
      <c r="B9" s="7"/>
      <c r="C9" s="7"/>
      <c r="D9" s="7"/>
      <c r="E9" s="7"/>
      <c r="F9" s="7"/>
      <c r="G9" s="7"/>
      <c r="H9" s="8"/>
      <c r="I9" s="9"/>
    </row>
    <row r="10" spans="1:9" ht="15.75">
      <c r="A10" s="6"/>
      <c r="B10" s="7"/>
      <c r="C10" s="7"/>
      <c r="D10" s="7"/>
      <c r="E10" s="7"/>
      <c r="F10" s="7"/>
      <c r="G10" s="7"/>
      <c r="H10" s="8"/>
      <c r="I10" s="9"/>
    </row>
    <row r="11" spans="1:9" ht="15.75">
      <c r="A11" s="6"/>
      <c r="B11" s="7"/>
      <c r="C11" s="7"/>
      <c r="D11" s="7"/>
      <c r="E11" s="7"/>
      <c r="F11" s="7"/>
      <c r="G11" s="7"/>
      <c r="H11" s="8"/>
      <c r="I11" s="9"/>
    </row>
    <row r="12" spans="1:9" ht="15.75">
      <c r="A12" s="6"/>
      <c r="B12" s="7"/>
      <c r="C12" s="7"/>
      <c r="D12" s="7"/>
      <c r="E12" s="7"/>
      <c r="F12" s="7"/>
      <c r="G12" s="7"/>
      <c r="H12" s="8"/>
      <c r="I12" s="9"/>
    </row>
    <row r="13" spans="1:9" ht="15.75">
      <c r="A13" s="11"/>
      <c r="B13" s="12"/>
      <c r="C13" s="12"/>
      <c r="D13" s="12"/>
      <c r="E13" s="12"/>
      <c r="F13" s="12"/>
      <c r="G13" s="12"/>
      <c r="H13" s="13"/>
      <c r="I13" s="9"/>
    </row>
    <row r="15" spans="1:3" ht="18.75">
      <c r="A15" s="10"/>
      <c r="C15" s="3"/>
    </row>
    <row r="16" spans="2:8" ht="37.5" customHeight="1">
      <c r="B16" s="4"/>
      <c r="C16" s="4"/>
      <c r="D16" s="4"/>
      <c r="E16" s="4"/>
      <c r="F16" s="4"/>
      <c r="G16" s="4"/>
      <c r="H16" s="4"/>
    </row>
    <row r="17" spans="1:8" ht="15.75">
      <c r="A17" s="6"/>
      <c r="B17" s="7"/>
      <c r="C17" s="7"/>
      <c r="D17" s="7"/>
      <c r="E17" s="7"/>
      <c r="F17" s="7"/>
      <c r="G17" s="7"/>
      <c r="H17" s="8"/>
    </row>
    <row r="18" spans="1:8" ht="15.75">
      <c r="A18" s="6"/>
      <c r="B18" s="7"/>
      <c r="C18" s="7"/>
      <c r="D18" s="7"/>
      <c r="E18" s="7"/>
      <c r="F18" s="7"/>
      <c r="G18" s="7"/>
      <c r="H18" s="8"/>
    </row>
    <row r="19" spans="1:8" ht="15.75">
      <c r="A19" s="6"/>
      <c r="B19" s="7"/>
      <c r="C19" s="7"/>
      <c r="D19" s="7"/>
      <c r="E19" s="7"/>
      <c r="F19" s="7"/>
      <c r="G19" s="7"/>
      <c r="H19" s="8"/>
    </row>
    <row r="20" spans="1:8" ht="15.75">
      <c r="A20" s="6"/>
      <c r="B20" s="7"/>
      <c r="C20" s="7"/>
      <c r="D20" s="7"/>
      <c r="E20" s="7"/>
      <c r="F20" s="7"/>
      <c r="G20" s="7"/>
      <c r="H20" s="8"/>
    </row>
    <row r="21" spans="1:8" ht="15.75">
      <c r="A21" s="6"/>
      <c r="B21" s="7"/>
      <c r="C21" s="7"/>
      <c r="D21" s="7"/>
      <c r="E21" s="7"/>
      <c r="F21" s="7"/>
      <c r="G21" s="7"/>
      <c r="H21" s="8"/>
    </row>
    <row r="22" spans="1:8" ht="15.75">
      <c r="A22" s="6"/>
      <c r="B22" s="7"/>
      <c r="C22" s="7"/>
      <c r="D22" s="7"/>
      <c r="E22" s="7"/>
      <c r="F22" s="7"/>
      <c r="G22" s="7"/>
      <c r="H22" s="8"/>
    </row>
    <row r="25" ht="15.75">
      <c r="A25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C4">
      <selection activeCell="E28" sqref="E28"/>
    </sheetView>
  </sheetViews>
  <sheetFormatPr defaultColWidth="9.140625" defaultRowHeight="12.75"/>
  <cols>
    <col min="1" max="1" width="39.42187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/>
    </row>
    <row r="3" ht="18.75">
      <c r="C3" s="3"/>
    </row>
    <row r="4" ht="18.75">
      <c r="C4" s="3"/>
    </row>
    <row r="5" spans="1:3" ht="18.75">
      <c r="A5" s="10"/>
      <c r="C5" s="3"/>
    </row>
    <row r="6" spans="2:9" ht="37.5" customHeight="1">
      <c r="B6" s="4"/>
      <c r="C6" s="4"/>
      <c r="D6" s="4"/>
      <c r="E6" s="4"/>
      <c r="F6" s="4"/>
      <c r="G6" s="4"/>
      <c r="H6" s="4"/>
      <c r="I6" s="5"/>
    </row>
    <row r="7" spans="1:9" ht="15.75">
      <c r="A7" s="6"/>
      <c r="B7" s="7"/>
      <c r="C7" s="7"/>
      <c r="D7" s="7"/>
      <c r="E7" s="7"/>
      <c r="F7" s="7"/>
      <c r="G7" s="7"/>
      <c r="H7" s="8"/>
      <c r="I7" s="9"/>
    </row>
    <row r="8" spans="1:9" ht="15.75">
      <c r="A8" s="6"/>
      <c r="B8" s="7"/>
      <c r="C8" s="7"/>
      <c r="D8" s="7"/>
      <c r="E8" s="7"/>
      <c r="F8" s="7"/>
      <c r="G8" s="7"/>
      <c r="H8" s="8"/>
      <c r="I8" s="9"/>
    </row>
    <row r="9" spans="1:9" ht="15.75">
      <c r="A9" s="6"/>
      <c r="B9" s="7"/>
      <c r="C9" s="7"/>
      <c r="D9" s="7"/>
      <c r="E9" s="7"/>
      <c r="F9" s="7"/>
      <c r="G9" s="7"/>
      <c r="H9" s="8"/>
      <c r="I9" s="9"/>
    </row>
    <row r="10" spans="1:9" ht="15.75">
      <c r="A10" s="6"/>
      <c r="B10" s="7"/>
      <c r="C10" s="7"/>
      <c r="D10" s="7"/>
      <c r="E10" s="7"/>
      <c r="F10" s="7"/>
      <c r="G10" s="7"/>
      <c r="H10" s="8"/>
      <c r="I10" s="9"/>
    </row>
    <row r="11" spans="1:9" ht="15.75">
      <c r="A11" s="6"/>
      <c r="B11" s="7"/>
      <c r="C11" s="7"/>
      <c r="D11" s="7"/>
      <c r="E11" s="7"/>
      <c r="F11" s="7"/>
      <c r="G11" s="7"/>
      <c r="H11" s="8"/>
      <c r="I11" s="9"/>
    </row>
    <row r="12" spans="1:9" ht="15.75">
      <c r="A12" s="6"/>
      <c r="B12" s="7"/>
      <c r="C12" s="7"/>
      <c r="D12" s="7"/>
      <c r="E12" s="7"/>
      <c r="F12" s="7"/>
      <c r="G12" s="7"/>
      <c r="H12" s="8"/>
      <c r="I12" s="9"/>
    </row>
    <row r="13" spans="1:9" ht="15.75">
      <c r="A13" s="11"/>
      <c r="B13" s="12"/>
      <c r="C13" s="12"/>
      <c r="D13" s="12"/>
      <c r="E13" s="12"/>
      <c r="F13" s="12"/>
      <c r="G13" s="12"/>
      <c r="H13" s="13"/>
      <c r="I13" s="9"/>
    </row>
    <row r="15" spans="1:3" ht="18.75">
      <c r="A15" s="10"/>
      <c r="C15" s="3"/>
    </row>
    <row r="16" spans="2:8" ht="37.5" customHeight="1">
      <c r="B16" s="4"/>
      <c r="C16" s="4"/>
      <c r="D16" s="4"/>
      <c r="E16" s="4"/>
      <c r="F16" s="4"/>
      <c r="G16" s="4"/>
      <c r="H16" s="4"/>
    </row>
    <row r="17" spans="1:8" ht="15.75">
      <c r="A17" s="6"/>
      <c r="B17" s="7"/>
      <c r="C17" s="7"/>
      <c r="D17" s="7"/>
      <c r="E17" s="7"/>
      <c r="F17" s="7"/>
      <c r="G17" s="7"/>
      <c r="H17" s="8"/>
    </row>
    <row r="18" spans="1:8" ht="15.75">
      <c r="A18" s="6"/>
      <c r="B18" s="7"/>
      <c r="C18" s="7"/>
      <c r="D18" s="7"/>
      <c r="E18" s="7"/>
      <c r="F18" s="7"/>
      <c r="G18" s="7"/>
      <c r="H18" s="8"/>
    </row>
    <row r="19" spans="1:8" ht="15.75">
      <c r="A19" s="6"/>
      <c r="B19" s="7"/>
      <c r="C19" s="7"/>
      <c r="D19" s="7"/>
      <c r="E19" s="7"/>
      <c r="F19" s="7"/>
      <c r="G19" s="7"/>
      <c r="H19" s="8"/>
    </row>
    <row r="20" spans="1:8" ht="15.75">
      <c r="A20" s="6"/>
      <c r="B20" s="7"/>
      <c r="C20" s="7"/>
      <c r="D20" s="7"/>
      <c r="E20" s="7"/>
      <c r="F20" s="7"/>
      <c r="G20" s="7"/>
      <c r="H20" s="8"/>
    </row>
    <row r="21" spans="1:8" ht="15.75">
      <c r="A21" s="6"/>
      <c r="B21" s="7"/>
      <c r="C21" s="7"/>
      <c r="D21" s="7"/>
      <c r="E21" s="7"/>
      <c r="F21" s="7"/>
      <c r="G21" s="7"/>
      <c r="H21" s="8"/>
    </row>
    <row r="22" spans="1:8" ht="15.75">
      <c r="A22" s="6"/>
      <c r="B22" s="7"/>
      <c r="C22" s="7"/>
      <c r="D22" s="7"/>
      <c r="E22" s="7"/>
      <c r="F22" s="7"/>
      <c r="G22" s="7"/>
      <c r="H22" s="8"/>
    </row>
    <row r="25" ht="15.75">
      <c r="A25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45.14062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/>
    </row>
    <row r="3" ht="18.75">
      <c r="C3" s="3"/>
    </row>
    <row r="4" ht="18.75">
      <c r="C4" s="3"/>
    </row>
    <row r="5" spans="1:3" ht="18.75">
      <c r="A5" s="10"/>
      <c r="C5" s="3"/>
    </row>
    <row r="6" spans="2:9" ht="37.5" customHeight="1"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  <c r="I6" s="5"/>
    </row>
    <row r="7" spans="1:9" ht="15.75">
      <c r="A7" s="6" t="s">
        <v>32</v>
      </c>
      <c r="B7" s="7">
        <v>2119</v>
      </c>
      <c r="C7" s="7">
        <v>3100</v>
      </c>
      <c r="D7" s="7">
        <v>3729</v>
      </c>
      <c r="E7" s="7">
        <v>0</v>
      </c>
      <c r="F7" s="7">
        <v>0</v>
      </c>
      <c r="G7" s="7">
        <v>0</v>
      </c>
      <c r="H7" s="8">
        <f aca="true" t="shared" si="0" ref="H7:H14">+B7+C7+D7+E7+F7+G7</f>
        <v>8948</v>
      </c>
      <c r="I7" s="9"/>
    </row>
    <row r="8" spans="1:9" ht="15.75">
      <c r="A8" s="6" t="s">
        <v>33</v>
      </c>
      <c r="B8" s="7">
        <v>148</v>
      </c>
      <c r="C8" s="7">
        <v>153</v>
      </c>
      <c r="D8" s="7">
        <v>214</v>
      </c>
      <c r="E8" s="7">
        <v>0</v>
      </c>
      <c r="F8" s="7">
        <v>0</v>
      </c>
      <c r="G8" s="7">
        <v>0</v>
      </c>
      <c r="H8" s="8">
        <f t="shared" si="0"/>
        <v>515</v>
      </c>
      <c r="I8" s="9"/>
    </row>
    <row r="9" spans="1:9" ht="15.75">
      <c r="A9" s="6" t="s">
        <v>22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 t="shared" si="0"/>
        <v>0</v>
      </c>
      <c r="I9" s="9"/>
    </row>
    <row r="10" spans="1:9" ht="15.75">
      <c r="A10" s="6" t="s">
        <v>16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>+B10+C10+D10+E10+F10+G10</f>
        <v>0</v>
      </c>
      <c r="I10" s="9"/>
    </row>
    <row r="11" spans="1:9" ht="15.75">
      <c r="A11" s="15" t="s">
        <v>23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>+B11+C11+D11+E11+F11+G11</f>
        <v>0</v>
      </c>
      <c r="I11" s="9"/>
    </row>
    <row r="12" spans="1:9" ht="15.75">
      <c r="A12" s="6" t="s">
        <v>24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>B12+C12+D12+E12+F12+G12</f>
        <v>0</v>
      </c>
      <c r="I12" s="9"/>
    </row>
    <row r="13" spans="1:9" ht="15.75">
      <c r="A13" s="6" t="s">
        <v>5</v>
      </c>
      <c r="B13" s="7">
        <v>3980</v>
      </c>
      <c r="C13" s="7">
        <v>7491</v>
      </c>
      <c r="D13" s="7">
        <v>9688</v>
      </c>
      <c r="E13" s="7"/>
      <c r="F13" s="7">
        <v>8383</v>
      </c>
      <c r="G13" s="7">
        <v>14213</v>
      </c>
      <c r="H13" s="8">
        <f t="shared" si="0"/>
        <v>43755</v>
      </c>
      <c r="I13" s="9"/>
    </row>
    <row r="14" spans="1:8" ht="15.75">
      <c r="A14" s="6" t="s">
        <v>15</v>
      </c>
      <c r="B14" s="7"/>
      <c r="C14" s="7"/>
      <c r="D14" s="7"/>
      <c r="E14" s="7"/>
      <c r="F14" s="7"/>
      <c r="G14" s="7"/>
      <c r="H14" s="8">
        <f t="shared" si="0"/>
        <v>0</v>
      </c>
    </row>
    <row r="15" spans="1:3" ht="18.75">
      <c r="A15" s="10" t="s">
        <v>11</v>
      </c>
      <c r="C15" s="3"/>
    </row>
    <row r="16" spans="2:8" ht="37.5" customHeight="1">
      <c r="B16" s="4" t="s">
        <v>12</v>
      </c>
      <c r="C16" s="4" t="s">
        <v>13</v>
      </c>
      <c r="D16" s="4" t="s">
        <v>0</v>
      </c>
      <c r="E16" s="4" t="s">
        <v>1</v>
      </c>
      <c r="F16" s="4" t="s">
        <v>2</v>
      </c>
      <c r="G16" s="4" t="s">
        <v>3</v>
      </c>
      <c r="H16" s="4" t="s">
        <v>4</v>
      </c>
    </row>
    <row r="17" spans="1:8" ht="15.75">
      <c r="A17" s="6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f aca="true" t="shared" si="1" ref="H17:H24">+B17+C17+D17+E17+F17+G17</f>
        <v>0</v>
      </c>
    </row>
    <row r="18" spans="1:8" ht="15.75">
      <c r="A18" s="6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f t="shared" si="1"/>
        <v>0</v>
      </c>
    </row>
    <row r="19" spans="1:8" ht="15.75">
      <c r="A19" s="6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 t="shared" si="1"/>
        <v>0</v>
      </c>
    </row>
    <row r="20" spans="1:8" ht="15.75">
      <c r="A20" s="6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 t="shared" si="1"/>
        <v>0</v>
      </c>
    </row>
    <row r="21" spans="1:8" ht="15.75">
      <c r="A21" s="6" t="s">
        <v>23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 t="shared" si="1"/>
        <v>0</v>
      </c>
    </row>
    <row r="22" spans="1:8" ht="15.75">
      <c r="A22" s="6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>+B22+C22+D22+E22+F22+G22</f>
        <v>0</v>
      </c>
    </row>
    <row r="23" spans="1:8" ht="15.75">
      <c r="A23" s="6" t="s">
        <v>5</v>
      </c>
      <c r="B23" s="7">
        <v>16181</v>
      </c>
      <c r="C23" s="7">
        <v>14500</v>
      </c>
      <c r="D23" s="7">
        <v>8000</v>
      </c>
      <c r="E23" s="7">
        <v>3500</v>
      </c>
      <c r="F23" s="7">
        <v>4708</v>
      </c>
      <c r="G23" s="7">
        <v>5892</v>
      </c>
      <c r="H23" s="8">
        <f t="shared" si="1"/>
        <v>52781</v>
      </c>
    </row>
    <row r="24" spans="1:8" ht="15.75">
      <c r="A24" s="6" t="s">
        <v>14</v>
      </c>
      <c r="B24" s="14"/>
      <c r="C24" s="14"/>
      <c r="D24" s="14"/>
      <c r="E24" s="14"/>
      <c r="F24" s="14"/>
      <c r="G24" s="7"/>
      <c r="H24" s="14">
        <f t="shared" si="1"/>
        <v>0</v>
      </c>
    </row>
    <row r="25" spans="7:8" ht="15.75">
      <c r="G25" s="6" t="s">
        <v>4</v>
      </c>
      <c r="H25" s="8">
        <f>H11+H23</f>
        <v>52781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A17" sqref="A17:H27"/>
    </sheetView>
  </sheetViews>
  <sheetFormatPr defaultColWidth="9.140625" defaultRowHeight="12.75"/>
  <cols>
    <col min="1" max="1" width="45.5742187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 t="s">
        <v>27</v>
      </c>
    </row>
    <row r="3" ht="18.75">
      <c r="C3" s="3" t="s">
        <v>19</v>
      </c>
    </row>
    <row r="4" ht="18.75">
      <c r="C4" s="3"/>
    </row>
    <row r="5" spans="1:3" ht="18.75">
      <c r="A5" s="10" t="s">
        <v>6</v>
      </c>
      <c r="C5" s="3"/>
    </row>
    <row r="6" spans="2:9" ht="37.5" customHeight="1"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  <c r="I6" s="5"/>
    </row>
    <row r="7" spans="1:9" ht="15.75">
      <c r="A7" s="6" t="s">
        <v>20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f aca="true" t="shared" si="0" ref="H7:H14">+B7+C7+D7+E7+F7+G7</f>
        <v>0</v>
      </c>
      <c r="I7" s="9"/>
    </row>
    <row r="8" spans="1:9" ht="15.75">
      <c r="A8" s="6" t="s">
        <v>21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f t="shared" si="0"/>
        <v>0</v>
      </c>
      <c r="I8" s="9"/>
    </row>
    <row r="9" spans="1:9" ht="15.75">
      <c r="A9" s="6" t="s">
        <v>22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 t="shared" si="0"/>
        <v>0</v>
      </c>
      <c r="I9" s="9"/>
    </row>
    <row r="10" spans="1:9" ht="15.75">
      <c r="A10" s="6" t="s">
        <v>16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>+B10+C10+D10+E10+F10+G10</f>
        <v>0</v>
      </c>
      <c r="I10" s="9"/>
    </row>
    <row r="11" spans="1:9" ht="15.75">
      <c r="A11" s="15" t="s">
        <v>23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>+B11+C11+D11+E11+F11+G11</f>
        <v>0</v>
      </c>
      <c r="I11" s="9"/>
    </row>
    <row r="12" spans="1:9" ht="15.75">
      <c r="A12" s="6" t="s">
        <v>24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>B12+C12+D12+E12+F12+G12</f>
        <v>0</v>
      </c>
      <c r="I12" s="9"/>
    </row>
    <row r="13" spans="1:9" ht="15.75">
      <c r="A13" s="6" t="s">
        <v>5</v>
      </c>
      <c r="B13" s="7">
        <v>3898</v>
      </c>
      <c r="C13" s="7">
        <v>9368</v>
      </c>
      <c r="D13" s="7">
        <v>7536</v>
      </c>
      <c r="E13" s="7">
        <v>8300</v>
      </c>
      <c r="F13" s="7">
        <v>8163</v>
      </c>
      <c r="G13" s="7">
        <v>13818</v>
      </c>
      <c r="H13" s="8">
        <f t="shared" si="0"/>
        <v>51083</v>
      </c>
      <c r="I13" s="9"/>
    </row>
    <row r="14" spans="1:8" ht="15.75">
      <c r="A14" s="6" t="s">
        <v>15</v>
      </c>
      <c r="B14" s="7"/>
      <c r="C14" s="7"/>
      <c r="D14" s="7"/>
      <c r="E14" s="7"/>
      <c r="F14" s="7"/>
      <c r="G14" s="7"/>
      <c r="H14" s="8">
        <f t="shared" si="0"/>
        <v>0</v>
      </c>
    </row>
    <row r="15" spans="1:8" ht="15.75">
      <c r="A15" s="11"/>
      <c r="B15" s="12"/>
      <c r="C15" s="12"/>
      <c r="D15" s="12"/>
      <c r="E15" s="12"/>
      <c r="F15" s="12"/>
      <c r="G15" s="12"/>
      <c r="H15" s="13"/>
    </row>
    <row r="17" spans="1:3" ht="18.75">
      <c r="A17" s="10" t="s">
        <v>11</v>
      </c>
      <c r="C17" s="3"/>
    </row>
    <row r="18" spans="2:8" ht="37.5" customHeight="1">
      <c r="B18" s="4" t="s">
        <v>12</v>
      </c>
      <c r="C18" s="4" t="s">
        <v>13</v>
      </c>
      <c r="D18" s="4" t="s">
        <v>0</v>
      </c>
      <c r="E18" s="4" t="s">
        <v>1</v>
      </c>
      <c r="F18" s="4" t="s">
        <v>2</v>
      </c>
      <c r="G18" s="4" t="s">
        <v>3</v>
      </c>
      <c r="H18" s="4" t="s">
        <v>4</v>
      </c>
    </row>
    <row r="19" spans="1:8" ht="15.75">
      <c r="A19" s="6" t="s">
        <v>20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 aca="true" t="shared" si="1" ref="H19:H26">+B19+C19+D19+E19+F19+G19</f>
        <v>0</v>
      </c>
    </row>
    <row r="20" spans="1:8" ht="15.75">
      <c r="A20" s="6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 t="shared" si="1"/>
        <v>0</v>
      </c>
    </row>
    <row r="21" spans="1:8" ht="15.75">
      <c r="A21" s="6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 t="shared" si="1"/>
        <v>0</v>
      </c>
    </row>
    <row r="22" spans="1:8" ht="15.75">
      <c r="A22" s="6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 t="shared" si="1"/>
        <v>0</v>
      </c>
    </row>
    <row r="23" spans="1:8" ht="15.75">
      <c r="A23" s="6" t="s">
        <v>23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 t="shared" si="1"/>
        <v>0</v>
      </c>
    </row>
    <row r="24" spans="1:8" ht="15.75">
      <c r="A24" s="6" t="s">
        <v>25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>+B24+C24+D24+E24+F24+G24</f>
        <v>0</v>
      </c>
    </row>
    <row r="25" spans="1:8" ht="15.75">
      <c r="A25" s="6" t="s">
        <v>5</v>
      </c>
      <c r="B25" s="7">
        <v>17474</v>
      </c>
      <c r="C25" s="7">
        <v>21477</v>
      </c>
      <c r="D25" s="7">
        <v>11431</v>
      </c>
      <c r="E25" s="7">
        <v>13880</v>
      </c>
      <c r="F25" s="7">
        <v>6613</v>
      </c>
      <c r="G25" s="7">
        <v>6545</v>
      </c>
      <c r="H25" s="8">
        <f t="shared" si="1"/>
        <v>77420</v>
      </c>
    </row>
    <row r="26" spans="1:8" ht="15.75">
      <c r="A26" s="6" t="s">
        <v>14</v>
      </c>
      <c r="B26" s="14"/>
      <c r="C26" s="14"/>
      <c r="D26" s="14"/>
      <c r="E26" s="14"/>
      <c r="F26" s="14"/>
      <c r="G26" s="7"/>
      <c r="H26" s="14">
        <f t="shared" si="1"/>
        <v>0</v>
      </c>
    </row>
    <row r="27" spans="7:8" ht="15.75">
      <c r="G27" s="6" t="s">
        <v>4</v>
      </c>
      <c r="H27" s="8">
        <f>H13+H25</f>
        <v>128503</v>
      </c>
    </row>
    <row r="28" ht="15.75">
      <c r="H28" s="9"/>
    </row>
    <row r="29" ht="15.75">
      <c r="A29" s="1"/>
    </row>
  </sheetData>
  <sheetProtection/>
  <printOptions/>
  <pageMargins left="0.46" right="0.43" top="0.65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28125" style="2" bestFit="1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 t="s">
        <v>27</v>
      </c>
    </row>
    <row r="3" ht="18.75">
      <c r="C3" s="3" t="s">
        <v>26</v>
      </c>
    </row>
    <row r="4" ht="18.75">
      <c r="C4" s="3"/>
    </row>
    <row r="5" spans="1:3" ht="18.75">
      <c r="A5" s="10" t="s">
        <v>6</v>
      </c>
      <c r="C5" s="3"/>
    </row>
    <row r="6" spans="2:9" ht="37.5" customHeight="1">
      <c r="B6" s="4" t="s">
        <v>17</v>
      </c>
      <c r="C6" s="4" t="s">
        <v>18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4</v>
      </c>
      <c r="I6" s="5"/>
    </row>
    <row r="7" spans="1:9" ht="15.75">
      <c r="A7" s="6" t="s">
        <v>21</v>
      </c>
      <c r="B7" s="7">
        <v>0</v>
      </c>
      <c r="C7" s="7">
        <v>0</v>
      </c>
      <c r="D7" s="7"/>
      <c r="E7" s="7"/>
      <c r="F7" s="7"/>
      <c r="G7" s="7"/>
      <c r="H7" s="8">
        <f>+B7+C7+D7+E7+F7+G7</f>
        <v>0</v>
      </c>
      <c r="I7" s="9"/>
    </row>
    <row r="8" spans="1:9" ht="15.75">
      <c r="A8" s="6" t="s">
        <v>28</v>
      </c>
      <c r="B8" s="7">
        <v>0</v>
      </c>
      <c r="C8" s="7">
        <v>0</v>
      </c>
      <c r="D8" s="7"/>
      <c r="E8" s="7"/>
      <c r="F8" s="7"/>
      <c r="G8" s="7"/>
      <c r="H8" s="8">
        <f>+B8+C8+D8+E8+F8+G8</f>
        <v>0</v>
      </c>
      <c r="I8" s="9"/>
    </row>
    <row r="9" spans="1:9" ht="15.75">
      <c r="A9" s="6" t="s">
        <v>5</v>
      </c>
      <c r="B9" s="7">
        <v>6390</v>
      </c>
      <c r="C9" s="7">
        <v>6451</v>
      </c>
      <c r="D9" s="7">
        <v>6183</v>
      </c>
      <c r="E9" s="7">
        <v>6807</v>
      </c>
      <c r="F9" s="7">
        <v>8201</v>
      </c>
      <c r="G9" s="7">
        <v>10317</v>
      </c>
      <c r="H9" s="8">
        <f>+B9+C9+D9+E9+F9+G9</f>
        <v>44349</v>
      </c>
      <c r="I9" s="9"/>
    </row>
    <row r="10" spans="1:8" ht="15.75">
      <c r="A10" s="11"/>
      <c r="B10" s="12"/>
      <c r="C10" s="12"/>
      <c r="D10" s="12"/>
      <c r="E10" s="12"/>
      <c r="F10" s="12"/>
      <c r="G10" s="12"/>
      <c r="H10" s="13"/>
    </row>
    <row r="12" spans="1:3" ht="18.75">
      <c r="A12" s="10" t="s">
        <v>11</v>
      </c>
      <c r="C12" s="3"/>
    </row>
    <row r="13" spans="2:8" ht="37.5" customHeight="1">
      <c r="B13" s="4" t="s">
        <v>12</v>
      </c>
      <c r="C13" s="4" t="s">
        <v>13</v>
      </c>
      <c r="D13" s="4" t="s">
        <v>0</v>
      </c>
      <c r="E13" s="4" t="s">
        <v>1</v>
      </c>
      <c r="F13" s="4" t="s">
        <v>2</v>
      </c>
      <c r="G13" s="4" t="s">
        <v>3</v>
      </c>
      <c r="H13" s="4" t="s">
        <v>4</v>
      </c>
    </row>
    <row r="14" spans="1:8" ht="15.75">
      <c r="A14" s="6" t="s">
        <v>21</v>
      </c>
      <c r="B14" s="7">
        <v>5975</v>
      </c>
      <c r="C14" s="7">
        <v>7055</v>
      </c>
      <c r="D14" s="7">
        <v>5900</v>
      </c>
      <c r="E14" s="7">
        <v>6398</v>
      </c>
      <c r="F14" s="7">
        <v>1393</v>
      </c>
      <c r="G14" s="7">
        <v>168</v>
      </c>
      <c r="H14" s="8">
        <f>+B14+C14+D14+E14+F14+G14</f>
        <v>26889</v>
      </c>
    </row>
    <row r="15" spans="1:8" ht="15.75">
      <c r="A15" s="6" t="s">
        <v>28</v>
      </c>
      <c r="B15" s="7">
        <v>600</v>
      </c>
      <c r="C15" s="7">
        <v>440</v>
      </c>
      <c r="D15" s="7">
        <v>228</v>
      </c>
      <c r="E15" s="7">
        <v>1203</v>
      </c>
      <c r="F15" s="7">
        <v>16</v>
      </c>
      <c r="G15" s="7">
        <v>278</v>
      </c>
      <c r="H15" s="8">
        <f>+B15+C15+D15+E15+F15+G15</f>
        <v>2765</v>
      </c>
    </row>
    <row r="16" spans="1:8" ht="15.75">
      <c r="A16" s="6" t="s">
        <v>5</v>
      </c>
      <c r="B16" s="7">
        <v>4487</v>
      </c>
      <c r="C16" s="7">
        <v>5781</v>
      </c>
      <c r="D16" s="7">
        <v>6815</v>
      </c>
      <c r="E16" s="7">
        <v>6053</v>
      </c>
      <c r="F16" s="7">
        <v>2313</v>
      </c>
      <c r="G16" s="7">
        <v>5773</v>
      </c>
      <c r="H16" s="8">
        <f>+B16+C16+D16+E16+F16+G16</f>
        <v>31222</v>
      </c>
    </row>
    <row r="17" spans="2:8" ht="15.75">
      <c r="B17" s="9"/>
      <c r="H17" s="9"/>
    </row>
    <row r="18" ht="15.75">
      <c r="H18" s="9"/>
    </row>
    <row r="19" ht="15.75">
      <c r="A19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28125" style="0" bestFit="1" customWidth="1"/>
    <col min="2" max="2" width="14.421875" style="0" customWidth="1"/>
    <col min="3" max="3" width="11.421875" style="0" customWidth="1"/>
    <col min="4" max="4" width="13.140625" style="0" customWidth="1"/>
    <col min="5" max="5" width="13.28125" style="0" customWidth="1"/>
    <col min="6" max="6" width="12.8515625" style="0" customWidth="1"/>
    <col min="7" max="7" width="13.421875" style="0" customWidth="1"/>
    <col min="8" max="8" width="13.7109375" style="0" customWidth="1"/>
  </cols>
  <sheetData>
    <row r="1" ht="18">
      <c r="D1" s="16" t="s">
        <v>27</v>
      </c>
    </row>
    <row r="3" ht="18">
      <c r="C3" s="16" t="s">
        <v>31</v>
      </c>
    </row>
    <row r="4" spans="1:8" ht="18.75">
      <c r="A4" s="10" t="s">
        <v>29</v>
      </c>
      <c r="B4" s="2"/>
      <c r="C4" s="3"/>
      <c r="D4" s="2"/>
      <c r="E4" s="2"/>
      <c r="F4" s="2"/>
      <c r="G4" s="2"/>
      <c r="H4" s="2"/>
    </row>
    <row r="5" spans="1:8" ht="15.75">
      <c r="A5" s="2"/>
      <c r="B5" s="4" t="s">
        <v>17</v>
      </c>
      <c r="C5" s="4" t="s">
        <v>18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4</v>
      </c>
    </row>
    <row r="6" spans="1:8" ht="15.75">
      <c r="A6" s="6" t="s">
        <v>21</v>
      </c>
      <c r="B6" s="7">
        <v>1408</v>
      </c>
      <c r="C6" s="7">
        <v>1109</v>
      </c>
      <c r="D6" s="7">
        <v>1870</v>
      </c>
      <c r="E6" s="7">
        <v>2792</v>
      </c>
      <c r="F6" s="7">
        <v>4000</v>
      </c>
      <c r="G6" s="7">
        <v>4241</v>
      </c>
      <c r="H6" s="8">
        <f>+B6+C6+D6+E6+F6+G6</f>
        <v>15420</v>
      </c>
    </row>
    <row r="7" spans="1:8" ht="15.75">
      <c r="A7" s="6" t="s">
        <v>28</v>
      </c>
      <c r="B7" s="7">
        <v>84</v>
      </c>
      <c r="C7" s="7">
        <v>32</v>
      </c>
      <c r="D7" s="7">
        <v>110</v>
      </c>
      <c r="E7" s="7">
        <v>216</v>
      </c>
      <c r="F7" s="7">
        <v>400</v>
      </c>
      <c r="G7" s="7">
        <v>441</v>
      </c>
      <c r="H7" s="8">
        <f>+B7+C7+D7+E7+F7+G7</f>
        <v>1283</v>
      </c>
    </row>
    <row r="8" spans="1:8" ht="15.75">
      <c r="A8" s="6" t="s">
        <v>5</v>
      </c>
      <c r="B8" s="7">
        <v>1891</v>
      </c>
      <c r="C8" s="7">
        <v>1136</v>
      </c>
      <c r="D8" s="7">
        <v>4698</v>
      </c>
      <c r="E8" s="7">
        <v>2851</v>
      </c>
      <c r="F8" s="7">
        <v>2875</v>
      </c>
      <c r="G8" s="7">
        <v>1019</v>
      </c>
      <c r="H8" s="8">
        <f>+B8+C8+D8+E8+F8+G8</f>
        <v>14470</v>
      </c>
    </row>
    <row r="9" spans="1:8" ht="15.75">
      <c r="A9" s="6" t="s">
        <v>14</v>
      </c>
      <c r="B9" s="7">
        <v>320</v>
      </c>
      <c r="C9" s="7">
        <v>450</v>
      </c>
      <c r="D9" s="7">
        <v>2390</v>
      </c>
      <c r="E9" s="7">
        <v>3470</v>
      </c>
      <c r="F9" s="7">
        <v>1902</v>
      </c>
      <c r="G9" s="7">
        <v>550</v>
      </c>
      <c r="H9" s="8">
        <f>+B9+C9+D9+E9+F9+G9</f>
        <v>9082</v>
      </c>
    </row>
    <row r="10" spans="1:8" ht="15.75">
      <c r="A10" s="17" t="s">
        <v>4</v>
      </c>
      <c r="B10" s="19">
        <f aca="true" t="shared" si="0" ref="B10:H10">SUM(B6:B9)</f>
        <v>3703</v>
      </c>
      <c r="C10" s="19">
        <f t="shared" si="0"/>
        <v>2727</v>
      </c>
      <c r="D10" s="19">
        <f t="shared" si="0"/>
        <v>9068</v>
      </c>
      <c r="E10" s="19">
        <f t="shared" si="0"/>
        <v>9329</v>
      </c>
      <c r="F10" s="19">
        <f t="shared" si="0"/>
        <v>9177</v>
      </c>
      <c r="G10" s="19">
        <f t="shared" si="0"/>
        <v>6251</v>
      </c>
      <c r="H10" s="19">
        <f t="shared" si="0"/>
        <v>40255</v>
      </c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8.75">
      <c r="A12" s="10" t="s">
        <v>30</v>
      </c>
      <c r="B12" s="2"/>
      <c r="C12" s="3"/>
      <c r="D12" s="2"/>
      <c r="E12" s="2"/>
      <c r="F12" s="2"/>
      <c r="G12" s="2"/>
      <c r="H12" s="2"/>
    </row>
    <row r="13" spans="1:8" ht="15.75">
      <c r="A13" s="2"/>
      <c r="B13" s="4" t="s">
        <v>12</v>
      </c>
      <c r="C13" s="4" t="s">
        <v>13</v>
      </c>
      <c r="D13" s="4" t="s">
        <v>0</v>
      </c>
      <c r="E13" s="4" t="s">
        <v>1</v>
      </c>
      <c r="F13" s="4" t="s">
        <v>2</v>
      </c>
      <c r="G13" s="4" t="s">
        <v>3</v>
      </c>
      <c r="H13" s="4" t="s">
        <v>4</v>
      </c>
    </row>
    <row r="14" spans="1:8" ht="15.75">
      <c r="A14" s="6" t="s">
        <v>21</v>
      </c>
      <c r="B14" s="7">
        <v>6118</v>
      </c>
      <c r="C14" s="7">
        <v>10283</v>
      </c>
      <c r="D14" s="7">
        <v>7040</v>
      </c>
      <c r="E14" s="7">
        <v>4420</v>
      </c>
      <c r="F14" s="7">
        <v>1794</v>
      </c>
      <c r="G14" s="7">
        <v>1920</v>
      </c>
      <c r="H14" s="8">
        <f>+B14+C14+D14+E14+F14+G14</f>
        <v>31575</v>
      </c>
    </row>
    <row r="15" spans="1:8" ht="15.75">
      <c r="A15" s="6" t="s">
        <v>28</v>
      </c>
      <c r="B15" s="7">
        <v>364</v>
      </c>
      <c r="C15" s="7">
        <v>434</v>
      </c>
      <c r="D15" s="7">
        <v>520</v>
      </c>
      <c r="E15" s="7">
        <v>360</v>
      </c>
      <c r="F15" s="7">
        <v>112</v>
      </c>
      <c r="G15" s="7">
        <v>161</v>
      </c>
      <c r="H15" s="8">
        <f>+B15+C15+D15+E15+F15+G15</f>
        <v>1951</v>
      </c>
    </row>
    <row r="16" spans="1:8" ht="15.75">
      <c r="A16" s="6" t="s">
        <v>5</v>
      </c>
      <c r="B16" s="7">
        <v>4268</v>
      </c>
      <c r="C16" s="7">
        <v>3812</v>
      </c>
      <c r="D16" s="7">
        <v>4478</v>
      </c>
      <c r="E16" s="7">
        <v>2922</v>
      </c>
      <c r="F16" s="7">
        <v>3167</v>
      </c>
      <c r="G16" s="7">
        <v>2409</v>
      </c>
      <c r="H16" s="8">
        <f>+B16+C16+D16+E16+F16+G16</f>
        <v>21056</v>
      </c>
    </row>
    <row r="17" spans="1:8" ht="15.75">
      <c r="A17" s="6" t="s">
        <v>14</v>
      </c>
      <c r="B17" s="7"/>
      <c r="C17" s="7"/>
      <c r="D17" s="7"/>
      <c r="E17" s="7">
        <v>985</v>
      </c>
      <c r="F17" s="7">
        <v>926</v>
      </c>
      <c r="G17" s="7">
        <v>462</v>
      </c>
      <c r="H17" s="8">
        <f>+B17+C17+D17+E17+F17+G17</f>
        <v>2373</v>
      </c>
    </row>
    <row r="18" spans="1:8" ht="15.75">
      <c r="A18" s="18" t="s">
        <v>4</v>
      </c>
      <c r="B18" s="20">
        <f aca="true" t="shared" si="1" ref="B18:H18">SUM(B14:B17)</f>
        <v>10750</v>
      </c>
      <c r="C18" s="20">
        <f t="shared" si="1"/>
        <v>14529</v>
      </c>
      <c r="D18" s="20">
        <f t="shared" si="1"/>
        <v>12038</v>
      </c>
      <c r="E18" s="20">
        <f t="shared" si="1"/>
        <v>8687</v>
      </c>
      <c r="F18" s="20">
        <f t="shared" si="1"/>
        <v>5999</v>
      </c>
      <c r="G18" s="20">
        <f t="shared" si="1"/>
        <v>4952</v>
      </c>
      <c r="H18" s="20">
        <f t="shared" si="1"/>
        <v>56955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8"/>
    </sheetView>
  </sheetViews>
  <sheetFormatPr defaultColWidth="9.140625" defaultRowHeight="12.75"/>
  <cols>
    <col min="1" max="1" width="37.28125" style="0" bestFit="1" customWidth="1"/>
    <col min="2" max="2" width="14.421875" style="0" customWidth="1"/>
    <col min="3" max="3" width="11.421875" style="0" customWidth="1"/>
    <col min="4" max="4" width="13.140625" style="0" customWidth="1"/>
    <col min="5" max="5" width="13.28125" style="0" customWidth="1"/>
    <col min="6" max="6" width="12.8515625" style="0" customWidth="1"/>
    <col min="7" max="7" width="13.421875" style="0" customWidth="1"/>
    <col min="8" max="8" width="13.7109375" style="0" customWidth="1"/>
  </cols>
  <sheetData>
    <row r="1" ht="18">
      <c r="D1" s="16" t="s">
        <v>27</v>
      </c>
    </row>
    <row r="3" ht="18">
      <c r="C3" s="16" t="s">
        <v>35</v>
      </c>
    </row>
    <row r="4" spans="1:8" ht="18.75">
      <c r="A4" s="10" t="s">
        <v>34</v>
      </c>
      <c r="B4" s="2"/>
      <c r="C4" s="3"/>
      <c r="D4" s="2"/>
      <c r="E4" s="2"/>
      <c r="F4" s="2"/>
      <c r="G4" s="2"/>
      <c r="H4" s="2"/>
    </row>
    <row r="5" spans="1:8" ht="15.75">
      <c r="A5" s="2"/>
      <c r="B5" s="4" t="s">
        <v>17</v>
      </c>
      <c r="C5" s="4" t="s">
        <v>18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4</v>
      </c>
    </row>
    <row r="6" spans="1:8" ht="15.75">
      <c r="A6" s="6" t="s">
        <v>21</v>
      </c>
      <c r="B6" s="7">
        <v>1736</v>
      </c>
      <c r="C6" s="7">
        <v>1520</v>
      </c>
      <c r="D6" s="7">
        <v>1510</v>
      </c>
      <c r="E6" s="7">
        <v>3835</v>
      </c>
      <c r="F6" s="7">
        <v>3025</v>
      </c>
      <c r="G6" s="7">
        <v>891</v>
      </c>
      <c r="H6" s="8">
        <f>+B6+C6+D6+E6+F6+G6</f>
        <v>12517</v>
      </c>
    </row>
    <row r="7" spans="1:8" ht="15.75">
      <c r="A7" s="6" t="s">
        <v>28</v>
      </c>
      <c r="B7" s="7">
        <v>128</v>
      </c>
      <c r="C7" s="7">
        <v>60</v>
      </c>
      <c r="D7" s="7">
        <v>80</v>
      </c>
      <c r="E7" s="7">
        <v>286</v>
      </c>
      <c r="F7" s="7">
        <v>450</v>
      </c>
      <c r="G7" s="7">
        <v>24</v>
      </c>
      <c r="H7" s="8">
        <f>+B7+C7+D7+E7+F7+G7</f>
        <v>1028</v>
      </c>
    </row>
    <row r="8" spans="1:8" ht="15.75">
      <c r="A8" s="6" t="s">
        <v>5</v>
      </c>
      <c r="B8" s="7">
        <v>3150</v>
      </c>
      <c r="C8" s="7">
        <v>2650</v>
      </c>
      <c r="D8" s="7">
        <v>3844</v>
      </c>
      <c r="E8" s="7">
        <v>4185</v>
      </c>
      <c r="F8" s="7">
        <v>2593</v>
      </c>
      <c r="G8" s="7">
        <v>55</v>
      </c>
      <c r="H8" s="8">
        <f>+B8+C8+D8+E8+F8+G8</f>
        <v>16477</v>
      </c>
    </row>
    <row r="9" spans="1:8" ht="15.75">
      <c r="A9" s="6" t="s">
        <v>14</v>
      </c>
      <c r="B9" s="7">
        <v>155</v>
      </c>
      <c r="C9" s="7">
        <v>853</v>
      </c>
      <c r="D9" s="7">
        <v>2370</v>
      </c>
      <c r="E9" s="7">
        <v>3734</v>
      </c>
      <c r="F9" s="7">
        <v>1941</v>
      </c>
      <c r="G9" s="7">
        <v>173</v>
      </c>
      <c r="H9" s="8">
        <f>+B9+C9+D9+E9+F9+G9</f>
        <v>9226</v>
      </c>
    </row>
    <row r="10" spans="1:8" ht="15.75">
      <c r="A10" s="17" t="s">
        <v>4</v>
      </c>
      <c r="B10" s="19">
        <f aca="true" t="shared" si="0" ref="B10:H10">SUM(B6:B9)</f>
        <v>5169</v>
      </c>
      <c r="C10" s="19">
        <f t="shared" si="0"/>
        <v>5083</v>
      </c>
      <c r="D10" s="19">
        <f t="shared" si="0"/>
        <v>7804</v>
      </c>
      <c r="E10" s="19">
        <f t="shared" si="0"/>
        <v>12040</v>
      </c>
      <c r="F10" s="19">
        <f t="shared" si="0"/>
        <v>8009</v>
      </c>
      <c r="G10" s="19">
        <f t="shared" si="0"/>
        <v>1143</v>
      </c>
      <c r="H10" s="19">
        <f t="shared" si="0"/>
        <v>39248</v>
      </c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8.75">
      <c r="A12" s="10" t="s">
        <v>36</v>
      </c>
      <c r="B12" s="2"/>
      <c r="C12" s="3"/>
      <c r="D12" s="2"/>
      <c r="E12" s="2"/>
      <c r="F12" s="2"/>
      <c r="G12" s="2"/>
      <c r="H12" s="2"/>
    </row>
    <row r="13" spans="1:8" ht="15.75">
      <c r="A13" s="2"/>
      <c r="B13" s="4" t="s">
        <v>12</v>
      </c>
      <c r="C13" s="4" t="s">
        <v>13</v>
      </c>
      <c r="D13" s="4" t="s">
        <v>0</v>
      </c>
      <c r="E13" s="4" t="s">
        <v>1</v>
      </c>
      <c r="F13" s="4" t="s">
        <v>2</v>
      </c>
      <c r="G13" s="4" t="s">
        <v>3</v>
      </c>
      <c r="H13" s="4" t="s">
        <v>4</v>
      </c>
    </row>
    <row r="14" spans="1:8" ht="15.75">
      <c r="A14" s="6" t="s">
        <v>21</v>
      </c>
      <c r="B14" s="7"/>
      <c r="C14" s="7"/>
      <c r="D14" s="7"/>
      <c r="E14" s="7"/>
      <c r="F14" s="7"/>
      <c r="G14" s="7"/>
      <c r="H14" s="8">
        <f>+B14+C14+D14+E14+F14+G14</f>
        <v>0</v>
      </c>
    </row>
    <row r="15" spans="1:8" ht="15.75">
      <c r="A15" s="6" t="s">
        <v>28</v>
      </c>
      <c r="B15" s="7"/>
      <c r="C15" s="7"/>
      <c r="D15" s="7"/>
      <c r="E15" s="7"/>
      <c r="F15" s="7"/>
      <c r="G15" s="7"/>
      <c r="H15" s="8">
        <f>+B15+C15+D15+E15+F15+G15</f>
        <v>0</v>
      </c>
    </row>
    <row r="16" spans="1:8" ht="15.75">
      <c r="A16" s="6" t="s">
        <v>5</v>
      </c>
      <c r="B16" s="7"/>
      <c r="C16" s="7"/>
      <c r="D16" s="7"/>
      <c r="E16" s="7"/>
      <c r="F16" s="7"/>
      <c r="G16" s="7"/>
      <c r="H16" s="8">
        <f>+B16+C16+D16+E16+F16+G16</f>
        <v>0</v>
      </c>
    </row>
    <row r="17" spans="1:8" ht="15.75">
      <c r="A17" s="6" t="s">
        <v>14</v>
      </c>
      <c r="B17" s="7"/>
      <c r="C17" s="7"/>
      <c r="D17" s="7"/>
      <c r="E17" s="7"/>
      <c r="F17" s="7"/>
      <c r="G17" s="7"/>
      <c r="H17" s="8">
        <f>+B17+C17+D17+E17+F17+G17</f>
        <v>0</v>
      </c>
    </row>
    <row r="18" spans="1:8" ht="15.75">
      <c r="A18" s="18" t="s">
        <v>4</v>
      </c>
      <c r="B18" s="20">
        <f aca="true" t="shared" si="1" ref="B18:H18">SUM(B14:B17)</f>
        <v>0</v>
      </c>
      <c r="C18" s="20">
        <f t="shared" si="1"/>
        <v>0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,,</dc:creator>
  <cp:keywords/>
  <dc:description/>
  <cp:lastModifiedBy>Niki Tsilipakou</cp:lastModifiedBy>
  <cp:lastPrinted>2018-10-11T10:50:19Z</cp:lastPrinted>
  <dcterms:created xsi:type="dcterms:W3CDTF">1998-09-01T10:18:29Z</dcterms:created>
  <dcterms:modified xsi:type="dcterms:W3CDTF">2019-03-15T12:46:42Z</dcterms:modified>
  <cp:category/>
  <cp:version/>
  <cp:contentType/>
  <cp:contentStatus/>
</cp:coreProperties>
</file>