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370"/>
  </bookViews>
  <sheets>
    <sheet name="ΑΝΑΠΛΗΡΩΣΗ" sheetId="1" r:id="rId1"/>
  </sheets>
  <definedNames>
    <definedName name="_xlnm.Print_Area" localSheetId="0">ΑΝΑΠΛΗΡΩΣΗ!$A$1:$I$22</definedName>
    <definedName name="_xlnm.Print_Titles" localSheetId="0">ΑΝΑΠΛΗΡΩΣΗ!$3:$4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D16" i="1"/>
  <c r="D15" i="1"/>
  <c r="D14" i="1"/>
  <c r="H8" i="1" l="1"/>
  <c r="E8" i="1"/>
  <c r="I8" i="1" l="1"/>
  <c r="H11" i="1"/>
  <c r="E11" i="1"/>
  <c r="H5" i="1"/>
  <c r="E5" i="1"/>
  <c r="E14" i="1" l="1"/>
  <c r="H14" i="1"/>
  <c r="I11" i="1"/>
  <c r="I5" i="1"/>
  <c r="I14" i="1" l="1"/>
</calcChain>
</file>

<file path=xl/sharedStrings.xml><?xml version="1.0" encoding="utf-8"?>
<sst xmlns="http://schemas.openxmlformats.org/spreadsheetml/2006/main" count="42" uniqueCount="15">
  <si>
    <t>Α/Α</t>
  </si>
  <si>
    <t>ΔΙΑΓΩΝΙΣΜΟΙ</t>
  </si>
  <si>
    <t>ΚΑΛΥΨΗ ΜΕ ΑΝΑΠΛΗΡΩΣΗ</t>
  </si>
  <si>
    <t>ΑΡΧΙΚΗ ΚΑΛΥΨΗ ΘΕΣΕΩΝ</t>
  </si>
  <si>
    <t>ΠΟΣΟΣΤΟ ΑΝΑΠΛΗΡΩΣΗΣ</t>
  </si>
  <si>
    <t>ΑΝΑ ΚΑΤΗΓΟΡΙΑ</t>
  </si>
  <si>
    <t>ΠΕ</t>
  </si>
  <si>
    <t>ΤΕ</t>
  </si>
  <si>
    <t>ΔΕ</t>
  </si>
  <si>
    <t>Σ Υ Ν Ο Λ Α</t>
  </si>
  <si>
    <t>1Γ/2008
ΦΕΚ 461/11.09.08</t>
  </si>
  <si>
    <t>—</t>
  </si>
  <si>
    <t>1ΕΓ/2016
ΦΕΚ 3/10.05.16</t>
  </si>
  <si>
    <t>2ΕΓ/2016
ΦΕΚ6/10.10.16</t>
  </si>
  <si>
    <t>ΣΤΑΤΙΣΤΙΚΑ ΣΤΟΙΧΕΙΑ ΓΡΑΠΤΩΝ ΔΙΑΓΩΝΙΣΜΩΝ ΠΑΡΕΛΘΟΝΤΩΝ ΕΤΩΝ
ΓΙΑ ΤΟΥΣ ΟΠΟΙΟΥΣ ΠΡΑΓΜΑΤΟΠΟΙΗΘΗΚΑΝ ΑΝΑΠΛΗΡΩΣΕΙΣ ΚΑΤΑ ΤΟ ΕΤΟΣ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</si>
</sst>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name val="Arial Narrow"/>
      <family val="2"/>
      <charset val="161"/>
    </font>
    <font>
      <b/>
      <sz val="10"/>
      <name val="Arial"/>
      <family val="2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</font>
    <font>
      <sz val="9"/>
      <name val="Arial"/>
      <family val="2"/>
    </font>
    <font>
      <sz val="8"/>
      <name val="Arial Greek"/>
      <charset val="161"/>
    </font>
    <font>
      <b/>
      <sz val="9"/>
      <name val="Arial"/>
      <family val="2"/>
    </font>
    <font>
      <sz val="10"/>
      <name val="Arial"/>
      <family val="2"/>
    </font>
    <font>
      <b/>
      <sz val="10"/>
      <name val="Arial Greek"/>
      <charset val="161"/>
    </font>
    <font>
      <b/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  <fill>
      <patternFill patternType="mediumGray">
        <fgColor indexed="51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 vertical="center" wrapText="1" indent="1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indent="1"/>
    </xf>
    <xf numFmtId="0" fontId="8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indent="1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3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2" xfId="0" applyFont="1" applyFill="1" applyBorder="1" applyAlignment="1">
      <alignment horizontal="right" vertical="center" wrapText="1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3" fontId="0" fillId="0" borderId="0" xfId="0" applyNumberFormat="1" applyBorder="1" applyAlignment="1"/>
    <xf numFmtId="0" fontId="0" fillId="0" borderId="0" xfId="0" applyAlignment="1"/>
    <xf numFmtId="3" fontId="8" fillId="2" borderId="1" xfId="0" applyNumberFormat="1" applyFont="1" applyFill="1" applyBorder="1" applyAlignment="1">
      <alignment horizontal="right" vertical="center" wrapText="1" indent="1"/>
    </xf>
    <xf numFmtId="3" fontId="8" fillId="2" borderId="4" xfId="0" applyNumberFormat="1" applyFont="1" applyFill="1" applyBorder="1" applyAlignment="1">
      <alignment horizontal="right" vertical="center" wrapText="1" indent="1"/>
    </xf>
    <xf numFmtId="3" fontId="8" fillId="2" borderId="9" xfId="0" applyNumberFormat="1" applyFont="1" applyFill="1" applyBorder="1" applyAlignment="1">
      <alignment horizontal="right" vertical="center" wrapText="1" indent="1"/>
    </xf>
    <xf numFmtId="3" fontId="8" fillId="4" borderId="1" xfId="0" applyNumberFormat="1" applyFont="1" applyFill="1" applyBorder="1" applyAlignment="1">
      <alignment horizontal="right" vertical="center" indent="1"/>
    </xf>
    <xf numFmtId="3" fontId="8" fillId="4" borderId="4" xfId="0" applyNumberFormat="1" applyFont="1" applyFill="1" applyBorder="1" applyAlignment="1">
      <alignment horizontal="right" vertical="center" indent="1"/>
    </xf>
    <xf numFmtId="3" fontId="8" fillId="4" borderId="9" xfId="0" applyNumberFormat="1" applyFont="1" applyFill="1" applyBorder="1" applyAlignment="1">
      <alignment horizontal="right" vertical="center" indent="1"/>
    </xf>
    <xf numFmtId="164" fontId="8" fillId="5" borderId="6" xfId="1" applyNumberFormat="1" applyFont="1" applyFill="1" applyBorder="1" applyAlignment="1">
      <alignment horizontal="center" vertical="center" wrapText="1"/>
    </xf>
    <xf numFmtId="164" fontId="8" fillId="5" borderId="8" xfId="1" applyNumberFormat="1" applyFont="1" applyFill="1" applyBorder="1" applyAlignment="1">
      <alignment horizontal="center" vertical="center" wrapText="1"/>
    </xf>
    <xf numFmtId="164" fontId="8" fillId="5" borderId="1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right" vertical="center" wrapText="1" indent="1"/>
    </xf>
    <xf numFmtId="0" fontId="10" fillId="0" borderId="15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11" xfId="0" applyFont="1" applyFill="1" applyBorder="1" applyAlignment="1">
      <alignment horizontal="right" vertical="center" wrapText="1" indent="1"/>
    </xf>
    <xf numFmtId="3" fontId="3" fillId="2" borderId="13" xfId="0" applyNumberFormat="1" applyFont="1" applyFill="1" applyBorder="1" applyAlignment="1">
      <alignment horizontal="right" vertical="center" indent="1"/>
    </xf>
    <xf numFmtId="3" fontId="3" fillId="2" borderId="4" xfId="0" applyNumberFormat="1" applyFont="1" applyFill="1" applyBorder="1" applyAlignment="1">
      <alignment horizontal="right" vertical="center" indent="1"/>
    </xf>
    <xf numFmtId="3" fontId="3" fillId="2" borderId="9" xfId="0" applyNumberFormat="1" applyFont="1" applyFill="1" applyBorder="1" applyAlignment="1">
      <alignment horizontal="right" vertical="center" indent="1"/>
    </xf>
    <xf numFmtId="3" fontId="3" fillId="4" borderId="13" xfId="0" applyNumberFormat="1" applyFont="1" applyFill="1" applyBorder="1" applyAlignment="1">
      <alignment horizontal="right" vertical="center" indent="1"/>
    </xf>
    <xf numFmtId="3" fontId="3" fillId="4" borderId="4" xfId="0" applyNumberFormat="1" applyFont="1" applyFill="1" applyBorder="1" applyAlignment="1">
      <alignment horizontal="right" vertical="center" indent="1"/>
    </xf>
    <xf numFmtId="3" fontId="3" fillId="4" borderId="9" xfId="0" applyNumberFormat="1" applyFont="1" applyFill="1" applyBorder="1" applyAlignment="1">
      <alignment horizontal="right" vertical="center" indent="1"/>
    </xf>
    <xf numFmtId="164" fontId="3" fillId="5" borderId="13" xfId="1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8"/>
  <sheetViews>
    <sheetView tabSelected="1" zoomScaleNormal="100" workbookViewId="0">
      <pane ySplit="4" topLeftCell="A5" activePane="bottomLeft" state="frozen"/>
      <selection pane="bottomLeft" activeCell="F30" sqref="F30"/>
    </sheetView>
  </sheetViews>
  <sheetFormatPr defaultRowHeight="12.75" x14ac:dyDescent="0.2"/>
  <cols>
    <col min="1" max="1" width="5.28515625" customWidth="1"/>
    <col min="2" max="2" width="17.28515625" style="29" customWidth="1"/>
    <col min="3" max="4" width="8.7109375" style="29" customWidth="1"/>
    <col min="5" max="5" width="10.28515625" style="29" customWidth="1"/>
    <col min="6" max="7" width="8.7109375" style="29" customWidth="1"/>
    <col min="8" max="8" width="10.28515625" style="29" customWidth="1"/>
    <col min="9" max="9" width="14.28515625" style="29" customWidth="1"/>
  </cols>
  <sheetData>
    <row r="1" spans="1:9" ht="45" customHeight="1" x14ac:dyDescent="0.2">
      <c r="A1" s="39" t="s">
        <v>14</v>
      </c>
      <c r="B1" s="40"/>
      <c r="C1" s="40"/>
      <c r="D1" s="40"/>
      <c r="E1" s="40"/>
      <c r="F1" s="40"/>
      <c r="G1" s="40"/>
      <c r="H1" s="40"/>
      <c r="I1" s="40"/>
    </row>
    <row r="2" spans="1:9" ht="15" customHeight="1" x14ac:dyDescent="0.2">
      <c r="B2" s="1"/>
      <c r="C2" s="1"/>
      <c r="D2" s="1"/>
      <c r="E2" s="1"/>
      <c r="F2" s="1"/>
      <c r="G2" s="1"/>
      <c r="H2" s="1"/>
      <c r="I2" s="2"/>
    </row>
    <row r="3" spans="1:9" ht="22.5" customHeight="1" x14ac:dyDescent="0.2">
      <c r="A3" s="41" t="s">
        <v>0</v>
      </c>
      <c r="B3" s="41" t="s">
        <v>1</v>
      </c>
      <c r="C3" s="44" t="s">
        <v>2</v>
      </c>
      <c r="D3" s="44"/>
      <c r="E3" s="41"/>
      <c r="F3" s="45" t="s">
        <v>3</v>
      </c>
      <c r="G3" s="45"/>
      <c r="H3" s="46"/>
      <c r="I3" s="44" t="s">
        <v>4</v>
      </c>
    </row>
    <row r="4" spans="1:9" ht="21.75" customHeight="1" x14ac:dyDescent="0.2">
      <c r="A4" s="42"/>
      <c r="B4" s="43"/>
      <c r="C4" s="47" t="s">
        <v>5</v>
      </c>
      <c r="D4" s="48"/>
      <c r="E4" s="3"/>
      <c r="F4" s="49" t="s">
        <v>5</v>
      </c>
      <c r="G4" s="49"/>
      <c r="H4" s="4"/>
      <c r="I4" s="44"/>
    </row>
    <row r="5" spans="1:9" ht="18" customHeight="1" thickBot="1" x14ac:dyDescent="0.25">
      <c r="A5" s="63">
        <v>1</v>
      </c>
      <c r="B5" s="65" t="s">
        <v>10</v>
      </c>
      <c r="C5" s="5" t="s">
        <v>6</v>
      </c>
      <c r="D5" s="6">
        <v>9</v>
      </c>
      <c r="E5" s="30">
        <f>SUM(D5:D7)</f>
        <v>10</v>
      </c>
      <c r="F5" s="7" t="s">
        <v>6</v>
      </c>
      <c r="G5" s="8">
        <v>545</v>
      </c>
      <c r="H5" s="33">
        <f>SUM(G5:G7)</f>
        <v>674</v>
      </c>
      <c r="I5" s="36">
        <f>E5/H5</f>
        <v>1.483679525222552E-2</v>
      </c>
    </row>
    <row r="6" spans="1:9" ht="18" customHeight="1" thickTop="1" thickBot="1" x14ac:dyDescent="0.25">
      <c r="A6" s="64"/>
      <c r="B6" s="66"/>
      <c r="C6" s="5" t="s">
        <v>7</v>
      </c>
      <c r="D6" s="6" t="s">
        <v>11</v>
      </c>
      <c r="E6" s="31"/>
      <c r="F6" s="7" t="s">
        <v>7</v>
      </c>
      <c r="G6" s="8" t="s">
        <v>11</v>
      </c>
      <c r="H6" s="34"/>
      <c r="I6" s="37"/>
    </row>
    <row r="7" spans="1:9" ht="18" customHeight="1" thickTop="1" thickBot="1" x14ac:dyDescent="0.25">
      <c r="A7" s="64"/>
      <c r="B7" s="66"/>
      <c r="C7" s="9" t="s">
        <v>8</v>
      </c>
      <c r="D7" s="10">
        <v>1</v>
      </c>
      <c r="E7" s="32"/>
      <c r="F7" s="11" t="s">
        <v>8</v>
      </c>
      <c r="G7" s="12">
        <v>129</v>
      </c>
      <c r="H7" s="35"/>
      <c r="I7" s="38"/>
    </row>
    <row r="8" spans="1:9" ht="18" customHeight="1" thickTop="1" thickBot="1" x14ac:dyDescent="0.25">
      <c r="A8" s="63">
        <v>1</v>
      </c>
      <c r="B8" s="65" t="s">
        <v>12</v>
      </c>
      <c r="C8" s="5" t="s">
        <v>6</v>
      </c>
      <c r="D8" s="6">
        <v>18</v>
      </c>
      <c r="E8" s="30">
        <f>SUM(D8:D10)</f>
        <v>109</v>
      </c>
      <c r="F8" s="7" t="s">
        <v>6</v>
      </c>
      <c r="G8" s="8">
        <v>434</v>
      </c>
      <c r="H8" s="33">
        <f>SUM(G8:G10)</f>
        <v>1720</v>
      </c>
      <c r="I8" s="36">
        <f>E8/H8</f>
        <v>6.3372093023255818E-2</v>
      </c>
    </row>
    <row r="9" spans="1:9" ht="18" customHeight="1" thickTop="1" thickBot="1" x14ac:dyDescent="0.25">
      <c r="A9" s="64"/>
      <c r="B9" s="66"/>
      <c r="C9" s="5" t="s">
        <v>7</v>
      </c>
      <c r="D9" s="6">
        <v>14</v>
      </c>
      <c r="E9" s="31"/>
      <c r="F9" s="7" t="s">
        <v>7</v>
      </c>
      <c r="G9" s="8">
        <v>243</v>
      </c>
      <c r="H9" s="34"/>
      <c r="I9" s="37"/>
    </row>
    <row r="10" spans="1:9" ht="18" customHeight="1" thickTop="1" thickBot="1" x14ac:dyDescent="0.25">
      <c r="A10" s="64"/>
      <c r="B10" s="66"/>
      <c r="C10" s="9" t="s">
        <v>8</v>
      </c>
      <c r="D10" s="10">
        <v>77</v>
      </c>
      <c r="E10" s="32"/>
      <c r="F10" s="11" t="s">
        <v>8</v>
      </c>
      <c r="G10" s="12">
        <v>1043</v>
      </c>
      <c r="H10" s="35"/>
      <c r="I10" s="38"/>
    </row>
    <row r="11" spans="1:9" ht="18" customHeight="1" thickTop="1" thickBot="1" x14ac:dyDescent="0.25">
      <c r="A11" s="63">
        <v>1</v>
      </c>
      <c r="B11" s="65" t="s">
        <v>13</v>
      </c>
      <c r="C11" s="5" t="s">
        <v>6</v>
      </c>
      <c r="D11" s="6" t="s">
        <v>11</v>
      </c>
      <c r="E11" s="30">
        <f>SUM(D11:D13)</f>
        <v>6</v>
      </c>
      <c r="F11" s="7" t="s">
        <v>6</v>
      </c>
      <c r="G11" s="8" t="s">
        <v>11</v>
      </c>
      <c r="H11" s="33">
        <f>SUM(G11:G13)</f>
        <v>372</v>
      </c>
      <c r="I11" s="36">
        <f>E11/H11</f>
        <v>1.6129032258064516E-2</v>
      </c>
    </row>
    <row r="12" spans="1:9" ht="18" customHeight="1" thickTop="1" thickBot="1" x14ac:dyDescent="0.25">
      <c r="A12" s="64"/>
      <c r="B12" s="66"/>
      <c r="C12" s="5" t="s">
        <v>7</v>
      </c>
      <c r="D12" s="6" t="s">
        <v>11</v>
      </c>
      <c r="E12" s="31"/>
      <c r="F12" s="7" t="s">
        <v>7</v>
      </c>
      <c r="G12" s="8" t="s">
        <v>11</v>
      </c>
      <c r="H12" s="34"/>
      <c r="I12" s="37"/>
    </row>
    <row r="13" spans="1:9" ht="18" customHeight="1" thickTop="1" thickBot="1" x14ac:dyDescent="0.25">
      <c r="A13" s="64"/>
      <c r="B13" s="66"/>
      <c r="C13" s="9" t="s">
        <v>8</v>
      </c>
      <c r="D13" s="10">
        <v>6</v>
      </c>
      <c r="E13" s="32"/>
      <c r="F13" s="11" t="s">
        <v>8</v>
      </c>
      <c r="G13" s="12">
        <v>372</v>
      </c>
      <c r="H13" s="35"/>
      <c r="I13" s="38"/>
    </row>
    <row r="14" spans="1:9" ht="18" customHeight="1" thickTop="1" x14ac:dyDescent="0.2">
      <c r="A14" s="50" t="s">
        <v>9</v>
      </c>
      <c r="B14" s="51"/>
      <c r="C14" s="13" t="s">
        <v>6</v>
      </c>
      <c r="D14" s="14">
        <f>SUMIF(C5:C13,"ΠΕ",D5:D13)</f>
        <v>27</v>
      </c>
      <c r="E14" s="54">
        <f>SUM(D14:D16)</f>
        <v>125</v>
      </c>
      <c r="F14" s="15" t="s">
        <v>6</v>
      </c>
      <c r="G14" s="16">
        <f>SUMIF(F5:F13,"=ΠΕ",G5:G13)</f>
        <v>979</v>
      </c>
      <c r="H14" s="57">
        <f>SUM(G14:G16)</f>
        <v>2766</v>
      </c>
      <c r="I14" s="60">
        <f>E14/H14</f>
        <v>4.519161243673174E-2</v>
      </c>
    </row>
    <row r="15" spans="1:9" ht="18" customHeight="1" x14ac:dyDescent="0.2">
      <c r="A15" s="52"/>
      <c r="B15" s="53"/>
      <c r="C15" s="5" t="s">
        <v>7</v>
      </c>
      <c r="D15" s="17">
        <f>SUMIF(C5:C13,"ΤΕ",D5:D13)</f>
        <v>14</v>
      </c>
      <c r="E15" s="55"/>
      <c r="F15" s="7" t="s">
        <v>7</v>
      </c>
      <c r="G15" s="18">
        <f>SUMIF(F5:F13,"=ΤΕ",G5:G13)</f>
        <v>243</v>
      </c>
      <c r="H15" s="58"/>
      <c r="I15" s="61"/>
    </row>
    <row r="16" spans="1:9" ht="18" customHeight="1" thickBot="1" x14ac:dyDescent="0.25">
      <c r="A16" s="52"/>
      <c r="B16" s="53"/>
      <c r="C16" s="9" t="s">
        <v>8</v>
      </c>
      <c r="D16" s="19">
        <f>SUMIF(C5:C13,"ΔΕ",D5:D13)</f>
        <v>84</v>
      </c>
      <c r="E16" s="56"/>
      <c r="F16" s="11" t="s">
        <v>8</v>
      </c>
      <c r="G16" s="20">
        <f>SUMIF(F5:F13,"=ΔΕ",G5:G13)</f>
        <v>1544</v>
      </c>
      <c r="H16" s="59"/>
      <c r="I16" s="62"/>
    </row>
    <row r="17" spans="2:9" s="21" customFormat="1" ht="0.2" customHeight="1" thickTop="1" x14ac:dyDescent="0.2">
      <c r="B17" s="22"/>
      <c r="C17" s="23"/>
      <c r="D17" s="24"/>
      <c r="E17" s="24"/>
      <c r="F17" s="25"/>
      <c r="G17" s="23"/>
      <c r="H17" s="24"/>
      <c r="I17" s="26"/>
    </row>
    <row r="18" spans="2:9" ht="6" customHeight="1" thickTop="1" x14ac:dyDescent="0.2">
      <c r="B18" s="27"/>
      <c r="C18" s="27"/>
      <c r="D18" s="28"/>
      <c r="E18" s="28"/>
      <c r="F18" s="28"/>
      <c r="G18" s="27"/>
      <c r="H18" s="28"/>
      <c r="I18" s="28"/>
    </row>
  </sheetData>
  <mergeCells count="27">
    <mergeCell ref="A14:B16"/>
    <mergeCell ref="E14:E16"/>
    <mergeCell ref="H14:H16"/>
    <mergeCell ref="I14:I16"/>
    <mergeCell ref="A5:A7"/>
    <mergeCell ref="B5:B7"/>
    <mergeCell ref="E5:E7"/>
    <mergeCell ref="H5:H7"/>
    <mergeCell ref="A11:A13"/>
    <mergeCell ref="B11:B13"/>
    <mergeCell ref="E11:E13"/>
    <mergeCell ref="H11:H13"/>
    <mergeCell ref="I11:I13"/>
    <mergeCell ref="A8:A10"/>
    <mergeCell ref="B8:B10"/>
    <mergeCell ref="E8:E10"/>
    <mergeCell ref="H8:H10"/>
    <mergeCell ref="I8:I10"/>
    <mergeCell ref="A1:I1"/>
    <mergeCell ref="A3:A4"/>
    <mergeCell ref="B3:B4"/>
    <mergeCell ref="C3:E3"/>
    <mergeCell ref="F3:H3"/>
    <mergeCell ref="I3:I4"/>
    <mergeCell ref="C4:D4"/>
    <mergeCell ref="F4:G4"/>
    <mergeCell ref="I5:I7"/>
  </mergeCells>
  <printOptions horizontalCentered="1"/>
  <pageMargins left="0.39370078740157483" right="0.39370078740157483" top="0.59055118110236227" bottom="0.59055118110236227" header="0.47244094488188981" footer="0.47244094488188981"/>
  <pageSetup paperSize="9" fitToHeight="50" orientation="landscape" r:id="rId1"/>
  <headerFooter alignWithMargins="0">
    <oddHeader>&amp;LΕΤΗΣΙΑ ΕΚΘΕΣΗ ΑΣΕΠ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ΑΝΑΠΛΗΡΩΣΗ</vt:lpstr>
      <vt:lpstr>ΑΝΑΠΛΗΡΩΣΗ!Print_Area</vt:lpstr>
      <vt:lpstr>ΑΝΑΠΛΗΡΩΣΗ!Print_Titles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Makri Maria</dc:creator>
  <cp:lastModifiedBy>Livaniou Manolis</cp:lastModifiedBy>
  <cp:lastPrinted>2018-02-13T11:41:14Z</cp:lastPrinted>
  <dcterms:created xsi:type="dcterms:W3CDTF">2017-03-14T08:10:06Z</dcterms:created>
  <dcterms:modified xsi:type="dcterms:W3CDTF">2018-02-13T11:41:19Z</dcterms:modified>
</cp:coreProperties>
</file>