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195" windowHeight="844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D7" i="1"/>
  <c r="E7" l="1"/>
  <c r="L7"/>
  <c r="K7"/>
  <c r="H7" l="1"/>
  <c r="F7"/>
  <c r="L6"/>
  <c r="K6"/>
  <c r="E6"/>
  <c r="F6"/>
  <c r="H6" l="1"/>
</calcChain>
</file>

<file path=xl/sharedStrings.xml><?xml version="1.0" encoding="utf-8"?>
<sst xmlns="http://schemas.openxmlformats.org/spreadsheetml/2006/main" count="34" uniqueCount="31">
  <si>
    <t>(4)                                  Εγκεκριμένη Πίστωση Π/Υ</t>
  </si>
  <si>
    <t>(5)                      Αναμόρφωση Π/Υ                ( + - )</t>
  </si>
  <si>
    <t>(6)            Διαμόρφωση Π/Υ            (4)+(5)</t>
  </si>
  <si>
    <t>(7)                         Ποσοστό διάθεσης πιστώσεων</t>
  </si>
  <si>
    <t>(10)                 Ανειλημμένη Δέσμευση                   (Ποσό Δέσμευσης)</t>
  </si>
  <si>
    <t>(11)                            Υπολειπόμενη προς Διάθεση Πίστωση</t>
  </si>
  <si>
    <t>(16)                         Ποσό τιμολογίου ή άλλου ισοδύναμου εγγράφου</t>
  </si>
  <si>
    <t>(18)                        Ποσό Πληρωμής</t>
  </si>
  <si>
    <t>(21)                      Εκκρεμείς Δεσμεύσεις</t>
  </si>
  <si>
    <t>(22)                     Απλήρωτες Υποχρεώσεις</t>
  </si>
  <si>
    <t>Συνολικό Αποτέλεσμα</t>
  </si>
  <si>
    <t>ΧρηματοΟικονομικές Συναλλαγές</t>
  </si>
  <si>
    <t>Μη ΧρηματοΟικονομικές Συναλλαγές</t>
  </si>
  <si>
    <t>(24)
Εκκρεμείς Οφειλές προς Γεν. Κυβερνηση 1- 30 ημ.</t>
  </si>
  <si>
    <t>(25)
Εκκρεμείς Οφειλές προς Τρίτους             1- 30 ημ.</t>
  </si>
  <si>
    <t>(26)
Εκκρεμείς Οφειλές                   προς Γεν. Κυβερνηση 31- 60 ημ.</t>
  </si>
  <si>
    <t>(27)
Εκκρεμείς Οφειλές             προς Τρίτους             31- 60 ημ.</t>
  </si>
  <si>
    <t>(28)
Εκκρεμείς Οφειλές 
προς Γεν. Κυβερνηση                  61- 90 ημ.</t>
  </si>
  <si>
    <t>(29)
Εκκρεμείς Οφειλές 
προς Τρίτους                   61- 90 ημ.</t>
  </si>
  <si>
    <t>(30)
Ληξιπρόθ. Οφειλ.
προς Γεν. Κυβερνηση              &gt;90 ημ.</t>
  </si>
  <si>
    <t>(31)
Ληξιπρόθ. Οφειλ. 
προς Τρίτους              &gt;90 ημ.</t>
  </si>
  <si>
    <t>Έτος:</t>
  </si>
  <si>
    <t>Μήνας αναφοράς:</t>
  </si>
  <si>
    <t>Φορέας:</t>
  </si>
  <si>
    <t>Νόμιμες δαπάνες καθ'υπέρβαση πιστώσεων</t>
  </si>
  <si>
    <t>Απεικόνιση υποχρεώσεων λόγω μη ύπαρξης εγκεκριμένου Π/Υ</t>
  </si>
  <si>
    <t>ΠΝΑ ΣΠΗΛΙΟΠΟΥΛΕΙΟ "Η ΑΓΙΑ ΕΛΕΝΗ"</t>
  </si>
  <si>
    <t>Η Π.Ο.Υ.</t>
  </si>
  <si>
    <t>Η ΠΡΟΪΣΤ. Δ/ΝΣΗΣ ΔΙΟΙΚ.ΥΠΗΡΕΣΙΑΣ</t>
  </si>
  <si>
    <t>Ο  ΔΙΟΙΚΗΤΗΣ</t>
  </si>
  <si>
    <t>ΝΟΕΜΒΡΙΟΣ</t>
  </si>
</sst>
</file>

<file path=xl/styles.xml><?xml version="1.0" encoding="utf-8"?>
<styleSheet xmlns="http://schemas.openxmlformats.org/spreadsheetml/2006/main">
  <fonts count="25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8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sz val="10"/>
      <name val="Arial Greek"/>
      <charset val="161"/>
    </font>
    <font>
      <b/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 Greek"/>
      <charset val="161"/>
    </font>
    <font>
      <sz val="11"/>
      <name val="Arial Greek"/>
      <charset val="161"/>
    </font>
    <font>
      <sz val="8"/>
      <name val="Arial"/>
      <family val="2"/>
      <charset val="161"/>
    </font>
  </fonts>
  <fills count="41">
    <fill>
      <patternFill patternType="none"/>
    </fill>
    <fill>
      <patternFill patternType="gray125"/>
    </fill>
    <fill>
      <patternFill patternType="solid">
        <fgColor indexed="55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5" applyNumberFormat="0" applyAlignment="0" applyProtection="0"/>
    <xf numFmtId="0" fontId="13" fillId="14" borderId="6" applyNumberFormat="0" applyAlignment="0" applyProtection="0"/>
    <xf numFmtId="0" fontId="14" fillId="14" borderId="5" applyNumberFormat="0" applyAlignment="0" applyProtection="0"/>
    <xf numFmtId="0" fontId="15" fillId="0" borderId="7" applyNumberFormat="0" applyFill="0" applyAlignment="0" applyProtection="0"/>
    <xf numFmtId="0" fontId="16" fillId="15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0" fillId="40" borderId="0" applyNumberFormat="0" applyBorder="0" applyAlignment="0" applyProtection="0"/>
    <xf numFmtId="0" fontId="1" fillId="0" borderId="0"/>
    <xf numFmtId="0" fontId="1" fillId="16" borderId="9" applyNumberFormat="0" applyFont="0" applyAlignment="0" applyProtection="0"/>
    <xf numFmtId="0" fontId="21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center" wrapText="1"/>
    </xf>
    <xf numFmtId="4" fontId="2" fillId="5" borderId="1" xfId="0" applyNumberFormat="1" applyFont="1" applyFill="1" applyBorder="1" applyAlignment="1" applyProtection="1">
      <alignment horizontal="right" vertical="center" wrapText="1"/>
      <protection locked="0"/>
    </xf>
    <xf numFmtId="10" fontId="2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/>
    <xf numFmtId="4" fontId="2" fillId="6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7" borderId="1" xfId="0" applyNumberFormat="1" applyFont="1" applyFill="1" applyBorder="1" applyAlignment="1" applyProtection="1">
      <alignment horizontal="right" vertical="center" wrapText="1"/>
      <protection locked="0"/>
    </xf>
    <xf numFmtId="10" fontId="2" fillId="7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8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9" borderId="1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0" applyFont="1"/>
    <xf numFmtId="4" fontId="0" fillId="0" borderId="0" xfId="0" applyNumberFormat="1"/>
    <xf numFmtId="0" fontId="22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Alignment="1">
      <alignment horizontal="center"/>
    </xf>
    <xf numFmtId="4" fontId="24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4" fillId="5" borderId="1" xfId="0" applyNumberFormat="1" applyFont="1" applyFill="1" applyBorder="1" applyAlignment="1" applyProtection="1">
      <alignment horizontal="right" vertical="center" wrapText="1"/>
      <protection locked="0"/>
    </xf>
  </cellXfs>
  <cellStyles count="44">
    <cellStyle name="20% - Έμφαση1" xfId="18" builtinId="30" customBuiltin="1"/>
    <cellStyle name="20% - Έμφαση2" xfId="22" builtinId="34" customBuiltin="1"/>
    <cellStyle name="20% - Έμφαση3" xfId="26" builtinId="38" customBuiltin="1"/>
    <cellStyle name="20% - Έμφαση4" xfId="30" builtinId="42" customBuiltin="1"/>
    <cellStyle name="20% - Έμφαση5" xfId="34" builtinId="46" customBuiltin="1"/>
    <cellStyle name="20% - Έμφαση6" xfId="38" builtinId="50" customBuiltin="1"/>
    <cellStyle name="40% - Έμφαση1" xfId="19" builtinId="31" customBuiltin="1"/>
    <cellStyle name="40% - Έμφαση2" xfId="23" builtinId="35" customBuiltin="1"/>
    <cellStyle name="40% - Έμφαση3" xfId="27" builtinId="39" customBuiltin="1"/>
    <cellStyle name="40% - Έμφαση4" xfId="31" builtinId="43" customBuiltin="1"/>
    <cellStyle name="40% - Έμφαση5" xfId="35" builtinId="47" customBuiltin="1"/>
    <cellStyle name="40% - Έμφαση6" xfId="39" builtinId="51" customBuiltin="1"/>
    <cellStyle name="60% - Έμφαση1" xfId="20" builtinId="32" customBuiltin="1"/>
    <cellStyle name="60% - Έμφαση2" xfId="24" builtinId="36" customBuiltin="1"/>
    <cellStyle name="60% - Έμφαση3" xfId="28" builtinId="40" customBuiltin="1"/>
    <cellStyle name="60% - Έμφαση4" xfId="32" builtinId="44" customBuiltin="1"/>
    <cellStyle name="60% - Έμφαση5" xfId="36" builtinId="48" customBuiltin="1"/>
    <cellStyle name="60% - Έμφαση6" xfId="40" builtinId="52" customBuiltin="1"/>
    <cellStyle name="Εισαγωγή" xfId="9" builtinId="20" customBuiltin="1"/>
    <cellStyle name="Έλεγχος κελιού" xfId="13" builtinId="23" customBuiltin="1"/>
    <cellStyle name="Έμφαση1" xfId="17" builtinId="29" customBuiltin="1"/>
    <cellStyle name="Έμφαση2" xfId="21" builtinId="33" customBuiltin="1"/>
    <cellStyle name="Έμφαση3" xfId="25" builtinId="37" customBuiltin="1"/>
    <cellStyle name="Έμφαση4" xfId="29" builtinId="41" customBuiltin="1"/>
    <cellStyle name="Έμφαση5" xfId="33" builtinId="45" customBuiltin="1"/>
    <cellStyle name="Έμφαση6" xfId="37" builtinId="49" customBuiltin="1"/>
    <cellStyle name="Έξοδος" xfId="10" builtinId="21" customBuiltin="1"/>
    <cellStyle name="Επεξηγηματικό κείμενο" xfId="15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1"/>
    <cellStyle name="Κανονικό 7 2" xfId="43"/>
    <cellStyle name="Ουδέτερο" xfId="8" builtinId="28" customBuiltin="1"/>
    <cellStyle name="Προειδοποιητικό κείμενο" xfId="14" builtinId="11" customBuiltin="1"/>
    <cellStyle name="Σημείωση 2" xfId="42"/>
    <cellStyle name="Συνδεδεμένο κελί" xfId="12" builtinId="24" customBuiltin="1"/>
    <cellStyle name="Σύνολο" xfId="16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16"/>
  <sheetViews>
    <sheetView tabSelected="1" workbookViewId="0">
      <selection activeCell="O13" sqref="O13"/>
    </sheetView>
  </sheetViews>
  <sheetFormatPr defaultRowHeight="12.75"/>
  <cols>
    <col min="1" max="1" width="17.85546875" customWidth="1"/>
    <col min="2" max="2" width="18.85546875" customWidth="1"/>
    <col min="3" max="3" width="10.140625" customWidth="1"/>
    <col min="4" max="4" width="10.5703125" customWidth="1"/>
    <col min="5" max="5" width="11.7109375" customWidth="1"/>
    <col min="6" max="6" width="9.140625" customWidth="1"/>
    <col min="7" max="7" width="11.85546875" customWidth="1"/>
    <col min="8" max="8" width="11.42578125" customWidth="1"/>
    <col min="9" max="9" width="10.28515625" customWidth="1"/>
    <col min="10" max="10" width="10" customWidth="1"/>
    <col min="11" max="11" width="10.7109375" customWidth="1"/>
    <col min="12" max="12" width="10.85546875" customWidth="1"/>
    <col min="13" max="13" width="11" customWidth="1"/>
    <col min="15" max="15" width="10.7109375" customWidth="1"/>
    <col min="16" max="16" width="10.5703125" customWidth="1"/>
  </cols>
  <sheetData>
    <row r="2" spans="1:20">
      <c r="A2" s="8" t="s">
        <v>21</v>
      </c>
      <c r="B2" s="1">
        <v>2016</v>
      </c>
    </row>
    <row r="3" spans="1:20">
      <c r="A3" s="8" t="s">
        <v>22</v>
      </c>
      <c r="B3" t="s">
        <v>30</v>
      </c>
      <c r="E3" s="15"/>
      <c r="L3" s="15"/>
    </row>
    <row r="4" spans="1:20">
      <c r="A4" s="8" t="s">
        <v>23</v>
      </c>
      <c r="B4" t="s">
        <v>26</v>
      </c>
    </row>
    <row r="5" spans="1:20" ht="67.5">
      <c r="B5" s="1"/>
      <c r="C5" s="2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13</v>
      </c>
      <c r="N5" s="3" t="s">
        <v>14</v>
      </c>
      <c r="O5" s="3" t="s">
        <v>15</v>
      </c>
      <c r="P5" s="3" t="s">
        <v>16</v>
      </c>
      <c r="Q5" s="3" t="s">
        <v>17</v>
      </c>
      <c r="R5" s="3" t="s">
        <v>18</v>
      </c>
      <c r="S5" s="3" t="s">
        <v>19</v>
      </c>
      <c r="T5" s="3" t="s">
        <v>20</v>
      </c>
    </row>
    <row r="6" spans="1:20" ht="32.25" customHeight="1">
      <c r="A6" s="4" t="s">
        <v>10</v>
      </c>
      <c r="B6" s="4" t="s">
        <v>11</v>
      </c>
      <c r="C6" s="7">
        <v>0</v>
      </c>
      <c r="D6" s="7">
        <v>0</v>
      </c>
      <c r="E6" s="5">
        <f>C6+D6</f>
        <v>0</v>
      </c>
      <c r="F6" s="6">
        <f>100%</f>
        <v>1</v>
      </c>
      <c r="G6" s="7">
        <v>0</v>
      </c>
      <c r="H6" s="5">
        <f>E6*F6-G6</f>
        <v>0</v>
      </c>
      <c r="I6" s="7">
        <v>0</v>
      </c>
      <c r="J6" s="7">
        <v>0</v>
      </c>
      <c r="K6" s="5">
        <f>G6-J6</f>
        <v>0</v>
      </c>
      <c r="L6" s="5">
        <f>I6-J6</f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</row>
    <row r="7" spans="1:20" ht="42" customHeight="1">
      <c r="A7" s="4" t="s">
        <v>10</v>
      </c>
      <c r="B7" s="4" t="s">
        <v>12</v>
      </c>
      <c r="C7" s="7">
        <v>1570816.62</v>
      </c>
      <c r="D7" s="19">
        <f>28751.28+10000-38031.53-2000+39609.94+25639.59-56000</f>
        <v>7969.2799999999988</v>
      </c>
      <c r="E7" s="20">
        <f>C7+D7</f>
        <v>1578785.9000000001</v>
      </c>
      <c r="F7" s="6">
        <f>100%</f>
        <v>1</v>
      </c>
      <c r="G7" s="7">
        <v>1170610.0900000001</v>
      </c>
      <c r="H7" s="5">
        <f>E7*F7-G7</f>
        <v>408175.81000000006</v>
      </c>
      <c r="I7" s="7">
        <v>1129763.53</v>
      </c>
      <c r="J7" s="7">
        <v>866872.77</v>
      </c>
      <c r="K7" s="5">
        <f>G7-J7</f>
        <v>303737.32000000007</v>
      </c>
      <c r="L7" s="5">
        <f>I7-J7</f>
        <v>262890.76</v>
      </c>
      <c r="M7" s="7">
        <v>8210.4699999999993</v>
      </c>
      <c r="N7" s="7">
        <v>109463.3</v>
      </c>
      <c r="O7" s="7">
        <v>0</v>
      </c>
      <c r="P7" s="7">
        <v>28048.85</v>
      </c>
      <c r="Q7" s="17">
        <v>0</v>
      </c>
      <c r="R7" s="7">
        <v>57316.26</v>
      </c>
      <c r="S7" s="17">
        <v>339.78</v>
      </c>
      <c r="T7" s="7">
        <v>59512.1</v>
      </c>
    </row>
    <row r="8" spans="1:20" ht="54" customHeight="1">
      <c r="A8" s="4" t="s">
        <v>10</v>
      </c>
      <c r="B8" s="4" t="s">
        <v>24</v>
      </c>
      <c r="C8" s="9"/>
      <c r="D8" s="9"/>
      <c r="E8" s="10"/>
      <c r="F8" s="11"/>
      <c r="G8" s="9"/>
      <c r="H8" s="10"/>
      <c r="I8" s="12"/>
      <c r="J8" s="9"/>
      <c r="K8" s="10"/>
      <c r="L8" s="13"/>
      <c r="M8" s="12"/>
      <c r="N8" s="12"/>
      <c r="O8" s="12"/>
      <c r="P8" s="12"/>
      <c r="Q8" s="12"/>
      <c r="R8" s="12"/>
      <c r="S8" s="12"/>
      <c r="T8" s="12"/>
    </row>
    <row r="9" spans="1:20" ht="49.5" customHeight="1">
      <c r="A9" s="4" t="s">
        <v>10</v>
      </c>
      <c r="B9" s="4" t="s">
        <v>25</v>
      </c>
      <c r="C9" s="9"/>
      <c r="D9" s="9"/>
      <c r="E9" s="10"/>
      <c r="F9" s="11"/>
      <c r="G9" s="9"/>
      <c r="H9" s="10"/>
      <c r="I9" s="12"/>
      <c r="J9" s="9"/>
      <c r="K9" s="10"/>
      <c r="L9" s="13"/>
      <c r="M9" s="7"/>
      <c r="N9" s="7"/>
      <c r="O9" s="7"/>
      <c r="P9" s="7"/>
      <c r="Q9" s="7"/>
      <c r="R9" s="7"/>
      <c r="S9" s="7"/>
      <c r="T9" s="7"/>
    </row>
    <row r="10" spans="1:20">
      <c r="I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>
      <c r="E11" s="15"/>
      <c r="M11" s="15"/>
    </row>
    <row r="12" spans="1:20">
      <c r="E12" s="15"/>
    </row>
    <row r="14" spans="1:20" ht="15">
      <c r="B14" s="16" t="s">
        <v>27</v>
      </c>
      <c r="C14" s="14"/>
      <c r="D14" s="18" t="s">
        <v>28</v>
      </c>
      <c r="E14" s="18"/>
      <c r="F14" s="18"/>
      <c r="G14" s="18"/>
      <c r="H14" s="18"/>
      <c r="I14" s="14"/>
      <c r="J14" s="18" t="s">
        <v>29</v>
      </c>
      <c r="K14" s="18"/>
      <c r="L14" s="18"/>
      <c r="M14" s="18"/>
    </row>
    <row r="15" spans="1:20" ht="15">
      <c r="B15" s="14"/>
      <c r="C15" s="14"/>
      <c r="D15" s="14"/>
      <c r="E15" s="14"/>
      <c r="F15" s="14"/>
      <c r="G15" s="14"/>
      <c r="H15" s="14"/>
      <c r="I15" s="14"/>
      <c r="J15" s="18"/>
      <c r="K15" s="18"/>
      <c r="L15" s="18"/>
      <c r="M15" s="18"/>
    </row>
    <row r="16" spans="1:20" ht="14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</sheetData>
  <mergeCells count="3">
    <mergeCell ref="D14:H14"/>
    <mergeCell ref="J14:M14"/>
    <mergeCell ref="J15:M15"/>
  </mergeCells>
  <phoneticPr fontId="0" type="noConversion"/>
  <pageMargins left="0.23622047244094491" right="0.23622047244094491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Χριστίνα Σωτηροπούλου</dc:creator>
  <cp:lastModifiedBy>Oikonomiko</cp:lastModifiedBy>
  <cp:lastPrinted>2016-11-09T14:07:47Z</cp:lastPrinted>
  <dcterms:created xsi:type="dcterms:W3CDTF">2013-03-14T07:46:26Z</dcterms:created>
  <dcterms:modified xsi:type="dcterms:W3CDTF">2016-12-14T10:02:28Z</dcterms:modified>
</cp:coreProperties>
</file>