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835"/>
  </bookViews>
  <sheets>
    <sheet name="ΝΟΣΟΚΟΜΕΙΑ - ΚΛΙΝΕΣ" sheetId="1" r:id="rId1"/>
  </sheets>
  <definedNames>
    <definedName name="_xlnm._FilterDatabase" localSheetId="0" hidden="1">'ΝΟΣΟΚΟΜΕΙΑ - ΚΛΙΝΕΣ'!$B$2:$E$170</definedName>
    <definedName name="_xlnm.Print_Area" localSheetId="0">'ΝΟΣΟΚΟΜΕΙΑ - ΚΛΙΝΕΣ'!$B$1:$I$170</definedName>
    <definedName name="_xlnm.Print_Titles" localSheetId="0">'ΝΟΣΟΚΟΜΕΙΑ - ΚΛΙΝΕΣ'!$2:$2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8" i="1"/>
  <c r="F168"/>
  <c r="E163"/>
  <c r="E158"/>
  <c r="G156"/>
  <c r="F156"/>
  <c r="E152"/>
  <c r="E148"/>
  <c r="E145"/>
  <c r="E141"/>
  <c r="E134"/>
  <c r="E127"/>
  <c r="E124"/>
  <c r="G118"/>
  <c r="F118"/>
  <c r="E114"/>
  <c r="E109"/>
  <c r="E102"/>
  <c r="E118" s="1"/>
  <c r="G100"/>
  <c r="F100"/>
  <c r="E97"/>
  <c r="E83"/>
  <c r="G81"/>
  <c r="E74"/>
  <c r="E71"/>
  <c r="E68"/>
  <c r="E64"/>
  <c r="E61"/>
  <c r="G59"/>
  <c r="E43"/>
  <c r="E38"/>
  <c r="E59" s="1"/>
  <c r="E35"/>
  <c r="G33"/>
  <c r="B16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5" s="1"/>
  <c r="B38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61" s="1"/>
  <c r="B64" s="1"/>
  <c r="B67" s="1"/>
  <c r="B68" s="1"/>
  <c r="B71" s="1"/>
  <c r="B74" s="1"/>
  <c r="B77" s="1"/>
  <c r="B78" s="1"/>
  <c r="B79" s="1"/>
  <c r="B80" s="1"/>
  <c r="B83" s="1"/>
  <c r="B86" s="1"/>
  <c r="B87" s="1"/>
  <c r="B88" s="1"/>
  <c r="B89" s="1"/>
  <c r="B90" s="1"/>
  <c r="B91" s="1"/>
  <c r="B92" s="1"/>
  <c r="B93" s="1"/>
  <c r="B94" s="1"/>
  <c r="B95" s="1"/>
  <c r="B96" s="1"/>
  <c r="B97" s="1"/>
  <c r="B102" s="1"/>
  <c r="B105" s="1"/>
  <c r="B106" s="1"/>
  <c r="B107" s="1"/>
  <c r="B108" s="1"/>
  <c r="B109" s="1"/>
  <c r="B112" s="1"/>
  <c r="B113" s="1"/>
  <c r="B114" s="1"/>
  <c r="B120" s="1"/>
  <c r="B121" s="1"/>
  <c r="B122" s="1"/>
  <c r="B123" s="1"/>
  <c r="B124" s="1"/>
  <c r="B127" s="1"/>
  <c r="B130" s="1"/>
  <c r="B131" s="1"/>
  <c r="B132" s="1"/>
  <c r="B133" s="1"/>
  <c r="B134" s="1"/>
  <c r="B137" s="1"/>
  <c r="B138" s="1"/>
  <c r="B139" s="1"/>
  <c r="B140" s="1"/>
  <c r="B141" s="1"/>
  <c r="B144" s="1"/>
  <c r="B145" s="1"/>
  <c r="B148" s="1"/>
  <c r="B151" s="1"/>
  <c r="B152" s="1"/>
  <c r="B158" s="1"/>
  <c r="B161" s="1"/>
  <c r="B162" s="1"/>
  <c r="B163" s="1"/>
  <c r="B167" s="1"/>
  <c r="E13"/>
  <c r="E10"/>
  <c r="E7"/>
  <c r="E3"/>
  <c r="E33" l="1"/>
  <c r="E100"/>
  <c r="E156"/>
  <c r="E81"/>
  <c r="E168"/>
  <c r="E170" s="1"/>
  <c r="G170"/>
  <c r="F170"/>
</calcChain>
</file>

<file path=xl/sharedStrings.xml><?xml version="1.0" encoding="utf-8"?>
<sst xmlns="http://schemas.openxmlformats.org/spreadsheetml/2006/main" count="316" uniqueCount="307">
  <si>
    <t>α/α</t>
  </si>
  <si>
    <t>ΥΠΕ</t>
  </si>
  <si>
    <t>Νοσοκομεία (ΝΠΔΔ) και Αποκεντρωμένες Μονάδες</t>
  </si>
  <si>
    <t>αριθμός οργανικών κλινών</t>
  </si>
  <si>
    <t>ιατρικά τμήματα</t>
  </si>
  <si>
    <t>νοσηλευτικά τμήματα</t>
  </si>
  <si>
    <t>Νοσοκομείο ειδικού σκοπού</t>
  </si>
  <si>
    <t>ΠΑΝΕΠΙΣΤΗΜΙΑΚΟ</t>
  </si>
  <si>
    <t>ΓΕΝΙΚΟ ΝΟΣΟΚΟΜΕΙΟ ΑΘΗΝΩΝ O ΕΥΑΓΓΕΛΙΣΜΟΣ- ΟΦΘΑΛΜIΑΤΡΕΙΟ ΑΘΗΝΩΝ- ΠΟΛΥΚΛΙΝΙΚΗ</t>
  </si>
  <si>
    <t>ΑΠΟΚΕΝΤΡΩΜΕΝΗ ΟΡΓΑΝΙΚΗ ΜΟΝΑΔΑ ΠΟΛΥΚΛΙΝΙΚΗ</t>
  </si>
  <si>
    <t>ΑΠΟΚΕΝΤΡΩΜΕΝΗ ΟΡΓΑΝΙΚΗ ΜΟΝΑΔΑ ΟΦΘΑΛΜΙΑΤΡΕΙΟ ΑΘΗΝΩΝ</t>
  </si>
  <si>
    <t>Οφθαλμολογικό</t>
  </si>
  <si>
    <t>ΓΕΝΙΚΟ ΝΟΣΟΚΟΜΕΙΟ ΑΤΤΙΚΗΣ ΣΙΣΜΑΝΟΓΛΕΙΟ−ΑΜΑΛΙΑ ΦΛΕΜΙΓΚ</t>
  </si>
  <si>
    <t>ΑΠΟΚΕΝΤΡΩΜΕΝΗ ΟΡΓΑΝΙΚΗ ΜΟΝΑΔΑ ΓΕΝΙΚΟ ΝΟΣΟΚΟΜΕΙΟ ΠΑΤΗΣΙΩΝ</t>
  </si>
  <si>
    <t xml:space="preserve">Παίδων </t>
  </si>
  <si>
    <t>Αποκατάστασης</t>
  </si>
  <si>
    <t>Δερματολογικό</t>
  </si>
  <si>
    <t>Ειδικο Παθολογικο</t>
  </si>
  <si>
    <t>ΣΥΝΟΛΟ 1ης ΥΓΕΙΟΝΟΜΙΚΉΣ ΠΕΡΙΦΕΡΕΙΑΣ</t>
  </si>
  <si>
    <t>ΑΠΟΚΕΝΤΡΩΜΕΝΗ ΟΡΓΑΝΙΚΗ ΜΟΝΑΔΑ  Γ. Ν.Δ. ΑΤΤΙΚΗΣ</t>
  </si>
  <si>
    <t>ΓΕΝΙΚΟ ΝΟΣΟΚΟΜΕΙO ΡΟΔΟΥ «ΑΝΔΡΕΑΣ ΠΑΠΑΝΔΡΕΟΥ» – Γ.Ν. –Κ.Υ. ΚΩ «ΙΠΠΟΚΡΑΤΕΙΟΝ» −Γ.Ν.−Κ.Υ. ΚΑΛΥΜΝΟΥ «ΤΟ ΒΟΥΒΑΛΕΙΟ»</t>
  </si>
  <si>
    <t>ΝΑΙ</t>
  </si>
  <si>
    <t>ΓΕΝΙΚΟ ΑΝΤΙΚΑΡΚΙΝΙΚΟ ΝΟΣΟΚΟΜΕΙΟ ΠΕΙΡΑΙΑ – ΜΕΤΑΞΑ</t>
  </si>
  <si>
    <t>ΣΥΝΟΛΟ 2ης ΥΓΕΙΟΝΟΜΙΚΉΣ ΠΕΡΙΦΕΡΕΙΑΣ</t>
  </si>
  <si>
    <t>ΟΡΓΑΝΙΚΗ ΜΟΝΑΔΑ ΕΔΡΑΣ   "Γ. ΠΑΠΑΝΙΚΟΛΑΟΥ"</t>
  </si>
  <si>
    <t>ΑΠΟΚΕΝΤΡΩΜΕΝΗ ΟΡΓΑΝΙΚΗ ΜΟΝΑΔΑ  ΨΥΧΙΑΤΡΙΚΟ ΘΕΣΣΑΛΟΝΙΚΗΣ</t>
  </si>
  <si>
    <t>ΓΕΝΙΚΟ ΝΟΣΟΚΟΜΕΙΟ "ΜΑΜΑΤΣΕΙΟ"-"ΜΠΟΔΟΣΑΚΕΙΟ"</t>
  </si>
  <si>
    <t>ΣΥΝΟΛΟ 3ης ΥΓΕΙΟΝΟΜΙΚΉΣ ΠΕΡΙΦΕΡΕΙΑΣ</t>
  </si>
  <si>
    <t>ΠΑΝΕΠΙΣΤΗΜΙΑΚΟ Γ.Ν. ΕΒΡΟΥ</t>
  </si>
  <si>
    <t xml:space="preserve">ΑΝΤΙΚΑΡΚΙΝΙΚΟ ΝΟΣΟΚΟΜΕΙΟ ΘΕΣΣΑΛΟΝΙΚΗΣ "ΘΕΑΓΕΝΕΙΟ" </t>
  </si>
  <si>
    <t>Αντικαρκινικο</t>
  </si>
  <si>
    <t>ΝΟΣΟΚΟΜΕΙΟ ΕΙΔΙΚΩΝ ΠΑΘΗΣΕΩΝ ΘΕΣ/ΝΙΚΗΣ</t>
  </si>
  <si>
    <t>ΕΙΔΙΚΟ</t>
  </si>
  <si>
    <t>ΓΕΝΙΚΟ ΝΟΣΟΚΟΜΕΙΟ ΚΙΛΚΙΣ</t>
  </si>
  <si>
    <t>ΣΥΝΟΛΟ 4ης ΥΓΕΙΟΝΟΜΙΚΉΣ ΠΕΡΙΦΕΡΕΙΑΣ</t>
  </si>
  <si>
    <t>ΠΑΝΕΠΙΣΤΗΜΙΑΚΟ ΓΕΝΙΚΟ ΝΟΣΟΚΟΜΕΙΟ ΛΑΡΙΣΑΣ - ΓΕΝΙΚΟ ΝΟΣΟΚΟΜΕΙΟ ΛΑΡΙΣΑΣ ''ΚΟΥΤΛΙΜΠΑΝΕΙΟ &amp; ΤΡΙΑΝΤΑΦΥΛΛΕΙΟ''</t>
  </si>
  <si>
    <t>ΓΕΝΙΚΟ  ΝΟΣΟΚΟΜΕΙΟ ΛΙΒΑΔΕΙΑΣ - ΓΕΝΙΚΟ ΝΟΣΟΚΟΜΕΙΟ ΘΗΒΩΝ</t>
  </si>
  <si>
    <t>ΓΕΝΙΚΟ ΝΟΣΟΚΟΜΕΙΟ ΧΑΛΚΙΔΑΣ - ΓΕΝΙΚΟ ΝΟΣΟΚΟΜΕΙΟ Κ. Υ. ΚΑΡΥΣΤΟΥ - ΓΕΝΙΚΟ ΝΟΣΟΚΟΜΕΙΟ - Κ. Υ. ΚΥΜΗΣ</t>
  </si>
  <si>
    <t>ΣΥΝΟΛΟ 5ης ΥΓΕΙΟΝΟΜΙΚΉΣ ΠΕΡΙΦΕΡΕΙΑΣ</t>
  </si>
  <si>
    <t>Νοσημάτων θώρακος (Πνευμονολογικό)</t>
  </si>
  <si>
    <t>ΓΕΝΙΚΟ ΝΟΣΟΚΟΜΕΙΟ ΑΝΑΤΟΛΙΚΗΣ ΑΧΑΪΑΣ</t>
  </si>
  <si>
    <t>ΣΥΝΟΛΟ 6ης ΥΓΕΙΟΝΟΜΙΚΉΣ ΠΕΡΙΦΕΡΕΙΑΣ</t>
  </si>
  <si>
    <t>ΠΑΝΕΠΙΣΤΗΜΙΑΚΟ ΓΕΝΙΚΟ ΝΟΣΟΚΟΜΕΙΟ ΗΡΑΚΛΕΙΟΥ - ΓΕΝΙΚΟ ΝΟΣΟΚΟΜΕΙΟ ''ΒΕΝΙΖΕΛΕΙΟ''</t>
  </si>
  <si>
    <t>ΣΥΝΟΛΟ 7ης ΥΓΕΙΟΝΟΜΙΚΉΣ ΠΕΡΙΦΕΡΕΙΑΣ</t>
  </si>
  <si>
    <t>ΣΥΝΟΛΟ</t>
  </si>
  <si>
    <t>ΤΑΧ.Δ/ΝΣΗ</t>
  </si>
  <si>
    <t>ΟΡΓΑΝΙΚΗ ΜΟΝΑΔΑ ΕΔΡΑΣ ΓΕΝΙΚΟ ΝΟΣΟΚΟΜΕΙΟ ΑΘΗΝΩΝ "Ο ΕΥΑΓΓΕΛΙΣΜΟΣ"</t>
  </si>
  <si>
    <t>ΓΕΝΙΚΟ ΝΟΣΟΚΟΜΕΙΟ "ΕΛΕΝΑ ΒΕΝΙΖΕΛΟΥ - ΑΛΕΞΑΝΔΡΑ"</t>
  </si>
  <si>
    <t xml:space="preserve">ΟΡΓΑΝΙΚΗ ΜΟΝΑΔΑ ΕΔΡΑΣ ''ΑΛΕΞΑΝΔΡΑ''   </t>
  </si>
  <si>
    <t>ΑΠΟΚΕΝΤΡΩΜΕΝΗ ΟΡΓΑΝΙΚΗ ΜΟΝΑΔΑ ΓΕΝΙΚΟ ΝΟΣΟΚΟΜΕΙΟ "ΕΛΕΝΑ ΒΕΝΙΖΕΛΟΥ"</t>
  </si>
  <si>
    <t>ΟΡΓΑΝΙΚΗ ΜΟΝΑΔΑ ΕΔΡΑΣ ΓΕΝΙΚΟ ΝΟΣΟΚΟΜΕΙΟ "ΣΙΣΜΑΝΟΓΛΕΙΟ"</t>
  </si>
  <si>
    <t>ΑΠΟΚΕΝΤΡΩΜΕΝΗ ΟΡΓΑΝΙΚΗ ΜΟΝΑΔΑ ΓΕΝΙΚΟ ΝΟΣΟΚΟΜΕΙΟ "ΑΜ.ΦΛΕΜΙΓΚ"</t>
  </si>
  <si>
    <t>ΓΕΝΙΚΟ ΝΟΣΟΚΟΜΕΙΟ ΝΕΑΣ ΙΩΝΙΑΣ "ΚΩΝΣΤΑΝΤΟΠΟΥΛΕΙΟ" - ΓΕΝΙΚΟ ΝΟΣΟΚΟΜΕΙΟ ΠΑΤΗΣΙΩΝ</t>
  </si>
  <si>
    <t>ΟΡΓΑΝΙΚΗ ΜΟΝΑΔΑ ΕΔΡΑΣ "ΚΩΝΣΤΑΝΤΟΠΟΥΛΕΙΟ" ΓΕΝΙΚΟ ΝΟΣΟΚΟΜΕΙΟ ΝΕΑΣ ΙΩΝΙΑΣ</t>
  </si>
  <si>
    <t>ΓΕΝΙΚΟ ΝΟΣΟΚΟΜΕΙΟ ΑΘΗΝΩΝ "Γ. ΓΕΝΝΗΜΑΤΑΣ"</t>
  </si>
  <si>
    <t>ΓΕΝΙΚΟ ΝΟΣΟΚΟΜΕΙΟ ΘΩΡΑΚΟΣ ΑΘΗΝΩΝ "Η ΣΩΤΗΡΙΑ"</t>
  </si>
  <si>
    <t>ΓΕΝΙΚΟ ΝΟΣΟΚΟΜΕΙΟ ΠΑΙΔΩΝ ΑΘΗΝΩΝ "ΑΓΙΑ ΣΟΦΙΑ"</t>
  </si>
  <si>
    <t>ΓΕΝΙΚΟ ΝΟΣΟΚΟΜΕΙΟ ΑΘΗΝΩΝ "ΚΑΤ"</t>
  </si>
  <si>
    <t>ΓΕΝΙΚΟ ΝΟΣΟΚΟΜΕΙΟ ΑΘΗΝΩΝ "ΛΑΪΚΟ"</t>
  </si>
  <si>
    <t>ΓΕΝΙΚΟ ΝΟΣΟΚΟΜΕΙΟ ΑΘΗΝΩΝ "ΚΟΡΓΙΑΛΕΝΕΙΟ - ΜΠΕΝΑΚΕΙΟ Ε.Ε.Σ."</t>
  </si>
  <si>
    <t>ΓΕΝΙΚΟ ΝΟΣΟΚΟΜΕΙΟ ΑΘΗΝΩΝ "ΙΠΠΟΚΡΑΤΕΙΟ"</t>
  </si>
  <si>
    <t>ΓΕΝΙΚΟ ΑΝΤΙΚΑΡΚΙΝΙΚΟ ΟΓΚΟΛΟΓΙΚΟ ΝΟΣΟΚΟΜΕΙΟ ΑΘΗΝΩΝ "Ο ΑΓ. ΣΑΒΒΑΣ"</t>
  </si>
  <si>
    <t>ΓΕΝΙΚΟ ΝΟΣΟΚΟΜΕΙΟ ΠΑΙΔΩΝ ΑΘΗΝΩΝ "Π. &amp; Α. ΚΥΡΙΑΚΟΥ"</t>
  </si>
  <si>
    <t>ΓΕΝΙΚΟ ΟΓΚΟΛΟΓΙΚΟ ΝΟΣΟΚΟΜΕΙΟ ΚΗΦΙΣΙΑΣ "ΟΙ ΑΓΙΟΙ ΑΝΑΡΓΥΡΟΙ"</t>
  </si>
  <si>
    <t>ΓΕΝΙΚΟ ΝΟΣΟΚΟΜΕΙΟ ΑΘΗΝΩΝ "Η ΕΛΠΙΣ"</t>
  </si>
  <si>
    <t>ΕΘΝΙΚΟ ΚΕΝΤΡΟ ΑΠΟΚΑΤΑΣΤΑΣΗΣ</t>
  </si>
  <si>
    <t>ΓΕΝΙΚΟ ΝΟΣΟΚΟΜΕΙΟ ΑΘΗΝΩΝ "Η ΠΑΜΜΑΚΑΡΙΣΤΟΣ"</t>
  </si>
  <si>
    <t>ΓΕΝΙΚΟ ΝΟΣΟΚΟΜΕΙΟ ΠΑΙΔΩΝ ΠΕΝΤΕΛΗΣ</t>
  </si>
  <si>
    <t>ΝΟΣΟΚΟΜΕΙΟ ΑΦΡΟΔΙΣΙΩΝ &amp; ΔΕΡΜΑΤΙΚΩΝ ΝΟΣΩΝ ΑΘΗΝΩΝ "ΑΝΔΡΕΑΣ ΣΥΓΓΡΟΣ"</t>
  </si>
  <si>
    <t>ΙΝΣΤΙΤΟΥΤΟ ΕΡΕΥΝΗΣ ΝΟΣΗΜΑΤΩΝ ΘΩΡΑΚΟΣ ΥΓΙΕΙΝΗΣ ΚΑΙ ΑΣΦΑΛΕΙΑΣ ΤΗΣ ΕΡΓΑΣΙΑΣ</t>
  </si>
  <si>
    <t>ΠΑΘΟΛΟΓΙΚΟ ΝΟΣΟΚΟΜΕΙΟ ΑΘΗΝΩΝ "ΣΠΗΛΙΟΠΟΥΛΕΙΟ-ΑΓ.ΕΛΕΝΗ"</t>
  </si>
  <si>
    <t>ΓΕΝΙΚΟ ΝΟΣΟΚΟΜΕΙΟ ΝΙΚΑΙΑΣ ΠΕΙΡΑΙΑ "ΆΓΙΟΣ ΠΑΝΤΕΛΕΗΜΩΝ"−ΓΕΝΙΚΟ ΝΟΣΟΚΟΜΕΙΟ ΔΥΤΙΚΗΣ ΑΤΤΙΚΗΣ "Η ΑΓΙΑ ΒΑΡΒΑΡΑ".</t>
  </si>
  <si>
    <t>ΟΡΓΑΝΙΚΗ ΜΟΝΑΔΑ ΕΔΡΑΣ  ΓΕΝΙΚΟ ΝΟΣΟΚΟΜΕΙΟΝΙΚΑΙΑΣ "ΑΓ. ΠΑΝΤΕΛΕΗΜΩΝ"</t>
  </si>
  <si>
    <t>ΓΕΝΙΚΟ ΝΟΣΟΚΟΜΕΙΟ ΡΟΔΟΥ "ΑΝΔΡΕΑΣ ΠΑΠΑΝΔΡΕΟΥ"</t>
  </si>
  <si>
    <t>ΓΕΝΙΚΟ ΝΟΣΟΚΟΜΕΙΟ - ΚΕΝΤΡΟ ΥΓΕΙΑΣ ΚΩ "ΙΠΠΟΚΡΑΤΕΙΟ"</t>
  </si>
  <si>
    <t>ΓΕΝΙΚΟ ΝΟΣΟΚΟΜΕΙΟ - ΚΕΝΤΡΟ ΥΓΕΙΑΣ ΚΑΛΥΜΝΟΥ "ΤΟ ΒΟΥΒΑΛΕΙΟ"</t>
  </si>
  <si>
    <t>Π.ΓΕΝΙΚΟ ΝΟΣΟΚΟΜΕΙΟ ΑΤΤΙΚΟΝ</t>
  </si>
  <si>
    <t>ΓΕΝΙΚΟ ΝΟΣΟΚΟΜΕΙΟ - Κ.Υ. ΛΕΡΟΥ</t>
  </si>
  <si>
    <t>ΓΕΝΙΚΟ ΝΟΣΟΚΟΜΕΙΟΠΕΙΡΑΙΑ ΤΖΑΝΕΙΟ</t>
  </si>
  <si>
    <t xml:space="preserve">ΓΕΝΙΚΟ ΝΟΣΟΚΟΜΕΙΟ ΕΛΕΥΣΙΝΑΣ ΘΡΙΑΣΙΟ </t>
  </si>
  <si>
    <t>ΓΕΝΙΚΟ ΝΟΣΟΚΟΜΕΙΟ ΑΣΚΛΗΠΙΕΙΟ ΒΟΥΛΑΣ</t>
  </si>
  <si>
    <t>ΓΕΝΙΚΟ ΝΟΣΟΚΟΜΕΙΟ ΜΥΤΙΛΗΝΗΣ "ΒΟΣΤΑΝΕΙΟ"</t>
  </si>
  <si>
    <t>ΓΕΝΙΚΟ ΝΟΣΟΚΟΜΕΙΟ ΧΙΟΥ " Σ Κ Υ Λ Ι Τ Σ Ε Ι Ο  "</t>
  </si>
  <si>
    <t>ΓΕΝΙΚΟ ΝΟΣΟΚΟΜΕΙΟ ΣΥΡΟΥ "ΒΑΡΔΑΚΕΙΟ &amp; ΠΡΩΪΟ"</t>
  </si>
  <si>
    <t xml:space="preserve">ΓΕΝΙΚΟ ΝΟΣΟΚΟΜΕΙΟ ΣΑΜΟΥ "ΑΓ.ΠΑΝΤΕΛΕΗΜΩΝ"                                                                          </t>
  </si>
  <si>
    <t>ΓΕΝΙΚΟ ΝΟΣΟΚΟΜΕΙΟ - Κ.Υ. ΛΗΜΝΟΥ</t>
  </si>
  <si>
    <t>ΓΕΝΙΚΟ ΝΟΣΟΚΟΜΕΙΟ ΘΗΡΑΣ</t>
  </si>
  <si>
    <t xml:space="preserve">ΓΕΝΙΚΟ ΝΟΣΟΚΟΜΕΙΟ - Κ.Υ. ΙΚΑΡΙΑΣ </t>
  </si>
  <si>
    <t>ΓΕΝΙΚΟ ΝΟΣΟΚΟΜΕΙΟ - Κ.Υ. ΝΑΞΟΥ</t>
  </si>
  <si>
    <t>ΓΕΝΙΚΟ ΝΟΣΟΚΟΜΕΙΟ−Κ.Υ. Κυθήρων "Τριφύλλειο".</t>
  </si>
  <si>
    <t>ΓΕΝΙΚΟ ΝΟΣΟΚΟΜΕΙΟ  ΚΑΡΠΑΘΟΥ</t>
  </si>
  <si>
    <t>ΩΝΑΣΕΙΟ ΚΑΡΔΙΟΧΕΙΡΟΥΡΓΙΚΟ ΚΕΝΤΡΟ (Ν.Π.Ι.Δ.)</t>
  </si>
  <si>
    <t>ΓΕΝΙΚΟ ΝΟΣΟΚΟΜΕΙΟ ΘΕΣΣΑΛΟΝΙΚΗΣ "ΠΑΠΑΝΙΚΟΛΑΟΥ"</t>
  </si>
  <si>
    <t>ΓΕΝΙΚΟ ΝΟΣΟΚΟΜΕΙΟ Ο ΑΓΙΟΣΗΜΗΤΡΙΟΣ - Γ. ΓΕΝΝΗΜΑΤΑΣ</t>
  </si>
  <si>
    <t xml:space="preserve"> ΟΡΓΑΝΙΚΗ ΜΟΝΑΔΑ ΕΔΡΑΣ ΓΕΝΙΚΟ ΝΟΣΟΚΟΜΕΙΟ ΘΕΣΣΑΛΟΝΙΚΗΣ "Γ. ΓΕΝΝΗΜΑΤΑΣ"</t>
  </si>
  <si>
    <t>ΑΠΟΚΕΝΤΡΩΜΕΝΗ ΟΡΓΑΝΙΚΗ ΜΟΝΑΔΑ ΓΕΝΙΚΟ ΝΟΣΟΚΟΜΕΙΟ ΘΕΣΣΑΛΟΝΙΚΗΣ "Ο ΆΓΙΟΣ ΔΗΜΗΤΡΙΟΣ"</t>
  </si>
  <si>
    <t>ΓΕΝΙΚΟ ΝΟΣΟΚΟΜΕΙΟ ΚΑΤΕΡΙΝΗΣ</t>
  </si>
  <si>
    <t>ΓΕΝΙΚΟ ΝΟΣΟΚΟΜΕΙΟ ΚΟΖΑΝΗΣ "ΜΑΜΑΤΣΕΙΟ"</t>
  </si>
  <si>
    <t>ΓΕΝΙΚΟ ΝΟΣΟΚΟΜΕΙΟ ΠΤΟΛΕΜΑΪΔΑΣ "ΜΠΟΔΟΣΑΚΕΙΟ"</t>
  </si>
  <si>
    <t>ΓΕΝΙΚΟ ΝΟΣΟΚΟΜΕΙΟ ΠΕΛΛΑΣ</t>
  </si>
  <si>
    <t>ΟΡΓΑΝΙΚΗ ΜΟΝΑΔΑ ΕΔΡΑΣ  ΓΕΝΙΚΟ ΝΟΣΟΚΟΜΕΙΟ ΕΔΕΣΣΑΣ</t>
  </si>
  <si>
    <t xml:space="preserve">ΑΠΟΚΕΝΤΡΩΜΕΝΗ ΟΡΓΑΝΙΚΗ ΜΟΝΑΔΑ  ΓΕΝΙΚΟ ΝΟΣΟΚΟΜΕΙΟ ΓΙΑΝΝΙΤΣΩΝ </t>
  </si>
  <si>
    <t xml:space="preserve">ΓΕΝΙΚΟ ΝΟΣΟΚΟΜΕΙΟ ΗΜΑΘΙΑΣ </t>
  </si>
  <si>
    <t>ΟΡΓΑΝΙΚΗ ΜΟΝΑΔΑ ΕΔΡΑΣ  ΓΕΝΙΚΟ ΝΟΣΟΚΟΜΕΙΟ ΒΕΡΟΙΑΣ</t>
  </si>
  <si>
    <t xml:space="preserve">ΑΠΟΚΕΝΤΡΩΜΕΝΗ ΟΡΓΑΝΙΚΗ ΜΟΝΑΔΑ  ΓΕΝΙΚΟ ΝΟΣΟΚΟΜΕΙΟ ΝΑΟΥΣΑΣ </t>
  </si>
  <si>
    <t>ΓΕΝΙΚΟ ΝΟΣΟΚΟΜΕΙΟ ΚΑΣΤΟΡΙΑΣ</t>
  </si>
  <si>
    <t>ΓΕΝΙΚΟ ΝΟΣΟΚΟΜΕΙΟ ΦΛΩΡΙΝΑΣ "ΕΛΕΝΗ Θ. ΔΗΜΗΤΡΙΟΥ"</t>
  </si>
  <si>
    <t xml:space="preserve">ΓΕΝΙΚΟ ΝΟΣΟΚΟΜΕΙΟ ΓΡΕΒΕΝΩΝ </t>
  </si>
  <si>
    <t>ΓΕΝΙΚΟ NΟΣΟΚΟΜΕΙΟ ΠΑΠΑΓΕΩΡΓΙΟΥ (Ν.Π.Ι.Δ.)</t>
  </si>
  <si>
    <t>ΠΑΝΕΠΙΣΤΗΜΙΑΚΟ ΓΕΝΙΚΟ ΝΟΣΟΚΟΜΕΙΟ ΑΛΕΞΑΝΔΡΟΥΠΟΛΗΣ</t>
  </si>
  <si>
    <t>ΓΕΝΙΚΟ ΝΟΣΟΚΟΜΕΙΟ ΔΙΔΥΜΟΤΕΙΧΟΥ</t>
  </si>
  <si>
    <t xml:space="preserve">ΓΕΝΙΚΟ ΝΟΣΟΚΟΜΕΙΟ ΘΕΣΣΑΛΟΝΙΚΗΣ "ΙΠΠΟΚΡΑΤΕΙΟ" </t>
  </si>
  <si>
    <t>Π.ΓΕΝΙΚΟ ΝΟΣΟΚΟΜΕΙΟ ΘΕΣΣΑΛΟΝΙΚΗΣ ΑΧΕΠΑ</t>
  </si>
  <si>
    <t xml:space="preserve">ΓΕΝΙΚΟ ΝΟΣΟΚΟΜΕΙΟ ΣΕΡΡΩΝ </t>
  </si>
  <si>
    <t>ΓΕΝΙΚΟ ΝΟΣΟΚΟΜΕΙΟ ΚΑΒΑΛΑΣ</t>
  </si>
  <si>
    <t xml:space="preserve">ΓΕΝΙΚΟ ΝΟΣΟΚΟΜΕΙΟ ΘΕΣΣΑΛΟΝΙΚΗΣ "ΑΓΙΟΣ ΠΑΥΛΟΣ" </t>
  </si>
  <si>
    <t>ΓΕΝΙΚΟ ΝΟΣΟΚΟΜΕΙΟ ΔΡΑΜΑΣ</t>
  </si>
  <si>
    <t xml:space="preserve">ΓΕΝΙΚΟ ΝΟΣΟΚΟΜΕΙΟ ΞΑΝΘΗΣ </t>
  </si>
  <si>
    <t>ΓΕΝΙΚΟ ΝΟΣΟΚΟΜΕΙΟ ΚΟΜΟΤΗΝΗΣ "ΣΙΣΜΑΝΟΓΛΕΙΟ"</t>
  </si>
  <si>
    <t xml:space="preserve">ΓΕΝΙΚΟ ΝΟΣΟΚΟΜΕΙΟ ΧΑΛΚΙΔΙΚΗΣ </t>
  </si>
  <si>
    <t>ΟΡΓΑΝΙΚΗ ΜΟΝΑΔΑ ΕΔΡΑΣ ΓΕΝΙΚΟ ΝΟΣΟΚΟΜΕΙΟ ΚΙΛΚΙΣ</t>
  </si>
  <si>
    <t>ΑΠΟΚΕΝΤΡΩΜΕΝΗ ΟΡΓΑΝΙΚΗ ΜΟΝΑΔΑ ΓΕΝΙΚΟ ΝΟΣΟΚΟΜΕΙΟ - Κ.Υ. ΓΟΥΜΕΝΙΣΣΑΣ</t>
  </si>
  <si>
    <t xml:space="preserve">ΠΑΝΕΠΙΣΤΗΜΙΑΚΟ ΓΕΝΙΚΟ ΝΟΣΟΚΟΜΕΙΟ ΛΑΡΙΣΣΑΣ </t>
  </si>
  <si>
    <t xml:space="preserve">ΓΕΝΙΚΟ ΝΟΣΟΚΟΜΕΙΟ ΛΑΡΙΣΑΣ "ΚΟΥΤΛΙΜΠΑΝΕΙΟ - ΤΡΙΑΝΤΑΦΥΛΛΕΙΟ" </t>
  </si>
  <si>
    <t>ΓΕΝΙΚΟ ΝΟΣΟΚΟΜΕΙΟ ΛΑΜΙΑΣ</t>
  </si>
  <si>
    <t>ΓΕΝΙΚΟ ΝΟΣΟΚΟΜΕΙΟ ΒΟΛΟΥ "ΑΧΙΛΛΟΠΟΥΛΕΙΟ"</t>
  </si>
  <si>
    <t>ΓΕΝΙΚΟ ΝΟΣΟΚΟΜΕΙΟ ΤΡΙΚΑΛΛΩΝ</t>
  </si>
  <si>
    <t>ΓΕΝΙΚΟ ΝΟΣΟΚΟΜΕΙΟ ΚΑΡΔΙΤΣΑΣ</t>
  </si>
  <si>
    <t xml:space="preserve">ΟΡΓΑΝΙΚΗ ΜΟΝΑΔΑ ΕΔΡΑΣ ΓΕΝΙΚΟ ΝΟΣΟΚΟΜΕΙΟ ΛΙΒΑΔΕΙΑΣ </t>
  </si>
  <si>
    <t>ΑΠΟΚΕΝΤΡΩΜΕΝΗ ΟΡΓΑΝΙΚΗ ΜΟΝΑΔΑ ΓΕΝΙΚΟ ΝΟΣΟΚΟΜΕΙΟ ΘΗΒΑΣ</t>
  </si>
  <si>
    <t>ΓΕΝΙΚΟ ΝΟΣΟΚΟΜΕΙΟ ΚΑΡΠΕΝΗΣΙΟΥ</t>
  </si>
  <si>
    <t xml:space="preserve">ΓΕΝΙΚΟ ΝΟΣΟΚΟΜΕΙΟ ΑΜΦΙΣΣΑΣ </t>
  </si>
  <si>
    <t xml:space="preserve">ΟΡΓΑΝΙΚΗ ΜΟΝΑΔΑ ΕΔΡΑΣ  ΓΕΝΙΚΟ ΝΟΣΟΚΟΜΕΙΟ ΧΑΛΚΙΔΑΣ </t>
  </si>
  <si>
    <t>ΑΠΟΚΕΝΤΡΩΜΕΝΗ ΟΡΓΑΝΙΚΗ ΜΟΝΑΔΑ ΓΕΝΙΚΟ ΝΟΣΟΚΟΜΕΙΟ - Κ.Υ. ΚΥΜΗΣ</t>
  </si>
  <si>
    <t>ΑΠΟΚΕΝΤΡΩΜΕΝΗ ΟΡΓΑΝΙΚΗ ΜΟΝΑΔΑ ΓΕΝΙΚΟ ΝΟΣΟΚΟΜΕΙΟ - Κ.Υ. ΚΑΡΥΣΤΟΥ</t>
  </si>
  <si>
    <t xml:space="preserve">Π.ΓΕΝΙΚΟ ΝΟΣΟΚΟΜΕΙΟ ΙΩΑΝΝΙΝΩΝ </t>
  </si>
  <si>
    <t>ΓΕΝΙΚΟ ΝΟΣΟΚΟΜΕΙΟ ΙΩΑΝΝΙΝΩΝ "Γ. ΧΑΤΖΗΚΩΣΤΑ"</t>
  </si>
  <si>
    <t>Π.ΓΕΝΙΚΟ ΝΟΣΟΚΟΜΕΙΟ ΠΑΤΡΩΝ  "ΠΑΝΑΓΙΑ Η ΒΟΗΘΕΙΑ"</t>
  </si>
  <si>
    <t>ΠΑΝΑΚΑΡΔΙΚΟ ΓΕΝΙΚΟ ΝΟΣΟΚΟΜΕΙΟ ΤΡΙΠΟΛΗΣ "Η ΕΥΑΓΓΕΛΙΣΤΡΙΑ"</t>
  </si>
  <si>
    <t>ΓΕΝΙΚΟ ΝΟΣΟΚΟΜΕΙΟ ΠΑΤΡΩΝ</t>
  </si>
  <si>
    <t xml:space="preserve">ΟΡΓΑΝΙΚΗ ΜΟΝΑΔΑ ΕΔΡΑΣ ΓΕΝΙΚΟ ΝΟΣΟΚΟΜΕΙΟ ΠΑΤΡΩΝ "Ο ΑΓΙΟΣ ΑΝΔΡΕΑΣ" </t>
  </si>
  <si>
    <t>ΑΠΟΚΕΝΤΡΩΜΕΝΗ ΟΡΓΑΝΙΚΗ ΜΟΝΑΔΑ ΝΟΣΟΚΟΜΕΙΟ ΝΟΣΗΜΑΤΩΝ ΘΩΡΑΚΟΣ ΝΔ ΕΛΛΑΔΑΣ "Ο ΑΓΙΟΣ ΛΟΥΚΑΣ"</t>
  </si>
  <si>
    <t xml:space="preserve">ΟΡΓΑΝΙΚΗ ΜΟΝΑΔΑ ΕΔΡΑΣ ΓΕΝΙΚΟ ΝΟΣΟΚΟΜΕΙΟ ΑΙΓΙΟΥ </t>
  </si>
  <si>
    <t>ΑΠΟΚΕΝΤΡΩΜΕΝΗ ΟΡΓΑΝΙΚΗ ΜΟΝΑΔΑ ΓΕΝΙΚΟ ΝΟΣΟΚΟΜΕΙΟ ΚΑΛΑΒΡΥΤΑ</t>
  </si>
  <si>
    <t>ΓΕΝΙΚΟ ΝΟΣΟΚΟΜΕΙΟ ΚΕΡΚΥΡΑΣ</t>
  </si>
  <si>
    <t>ΓΕΝΙΚΟ ΝΟΣΟΚΟΜΕΙΟ ΚΟΡΙΝΘΟΥ</t>
  </si>
  <si>
    <t>ΓΕΝΙΚΟ ΝΟΣΟΚΟΜΕΙΟ ΑΡΤΑΣ</t>
  </si>
  <si>
    <t xml:space="preserve">ΓΕΝΙΚΟ ΝΟΣΟΚΟΜΕΙΟ ΖΑΚΥΝΘΟΥ "ΆΓΙΟΣ ΔΙΟΝΥΣΙΟΣ"  </t>
  </si>
  <si>
    <t xml:space="preserve">ΓΕΝΙΚΟ ΝΟΣΟΚΟΜΕΙΟ ΑΙΤΩΛΟΑΚΑΡΝΑΝΙΑΣ </t>
  </si>
  <si>
    <t>ΟΡΓΑΝΙΚΗ ΜΟΝΑΔΑ ΕΔΡΑΣ ΓΕΝΙΚΟ ΝΟΣΟΚΟΜΕΙΟ ΑΓΡΙΝΙΟΥ</t>
  </si>
  <si>
    <t>ΑΠΟΚΕΝΤΡΩΜΕΝΗ ΟΡΓΑΝΙΚΗ ΜΟΝΑΔΑ ΓΕΝΙΚΟ ΝΟΣΟΚΟΜΕΙΟ ΜΕΣΟΛΟΓΓΙΟΥ "ΧΑΤΖΗ−ΚΩΣΤΑ"</t>
  </si>
  <si>
    <t>ΓΕΝΙΚΟ ΝΟΣΟΚΟΜΕΙΟ ΛΕΥΚΑΔΑΣ</t>
  </si>
  <si>
    <t xml:space="preserve">ΓΕΝΙΚΟ ΝΟΣΟΚΟΜΕΙΟ  ΚΕΦΑΛΛΗΝΙΑΣ  </t>
  </si>
  <si>
    <t xml:space="preserve">ΓΕΝΙΚΟ ΝΟΣΟΚΟΜΕΙΟ - Κ.Υ.ΦΙΛΙΑΤΩΝ                                            </t>
  </si>
  <si>
    <t>ΓΕΝΙΚΟ ΝΟΣΟΚΟΜΕΙΟ ΠΡΕΒΕΖΑΣ</t>
  </si>
  <si>
    <t xml:space="preserve">ΓΕΝΙΚΟ ΝΟΣΟΚΟΜΕΙΟ ΑΡΓΟΛΙΔΑΣ </t>
  </si>
  <si>
    <t>ΟΡΓΑΝΙΚΗ ΜΟΝΑΔΑ ΕΔΡΑΣ ΓΕΝΙΚΟ ΝΟΣΟΚΟΜΕΙΟ ΆΡΓΟΥΣ</t>
  </si>
  <si>
    <t>ΑΠΟΚΕΝΤΡΩΜΕΝΗ ΟΡΓΑΝΙΚΗ ΜΟΝΑΔΑ ΓΕΝΙΚΟ ΝΟΣΟΚΟΜΕΙΟ ΝΑΥΠΛΙΟΥ</t>
  </si>
  <si>
    <t xml:space="preserve">ΓΕΝΙΚΟ ΝΟΣΟΚΟΜΕΙΟ ΠΑΙΔΩΝ ΠΑΤΡΩΝ "ΚΑΡΑΜΑΝΔΑΝΕΙΟ" </t>
  </si>
  <si>
    <t>ΓΕΝΙΚΟ ΝΟΣΟΚΟΜΕΙΟ ΜΕΣΣΗΝΙΑΣ</t>
  </si>
  <si>
    <t>ΟΡΓΑΝΙΚΗ ΜΟΝΑΔΑ ΕΔΡΑΣ ΓΕΝΙΚΟ ΝΟΣΟΚΟΜΕΙΟ ΚΑΛΑΜΑΤΑΣ</t>
  </si>
  <si>
    <t>ΑΠΟΚΕΝΤΡΩΜΕΝΗ ΟΡΓΑΝΙΚΗ ΜΟΝΑΔΑ ΓΕΝΙΚΟ ΝΟΣΟΚΟΜΕΙΟ ΚΥΠΑΡΙΣΣΙΑΣ</t>
  </si>
  <si>
    <t>ΓΕΝΙΚΟ ΝΟΣΟΚΟΜΕΙΟ ΛΑΚΩΝΙΑΣ</t>
  </si>
  <si>
    <t>ΟΡΓΑΝΙΚΗ ΜΟΝΑΔΑ ΕΔΡΑΣ ΓΕΝΙΚΟ ΝΟΣΟΚΟΜΕΙΟ ΣΠΑΡΤΗΣ Ι. &amp; ΑΙΚ. ΓΡΗΓΟΡΙΟΥ</t>
  </si>
  <si>
    <t xml:space="preserve">ΑΠΟΚΕΝΤΡΩΜΕΝΗ ΟΡΓΑΝΙΚΗ ΜΟΝΑΔΑ ΓΕΝΙΚΟ ΝΟΣΟΚΟΜΕΙΟ ΜΟΛΑΩΝ </t>
  </si>
  <si>
    <t xml:space="preserve">ΓΕΝΙΚΟ ΝΟΣΟΚΟΜΕΙΟ ΛΗΞΟΥΡΙΟΥ "ΜΑΝΤΖΑΒΙΝΑΤΕΙΟ"                                      </t>
  </si>
  <si>
    <t>ΓΕΝΙΚΟ ΝΟΣΟΚΟΜΕΙΟ ΗΛΕΙΑΣ</t>
  </si>
  <si>
    <t xml:space="preserve">ΟΡΓΑΝΙΚΗ ΜΟΝΑΔΑ ΕΔΡΑΣ ΓΕΝΙΚΟ ΝΟΣΟΚΟΜΕΙΟ ΠΥΡΓΟΥ "Α. ΠΑΠΑΝΔΡΕΟΥ" </t>
  </si>
  <si>
    <t>ΑΠΟΚΕΝΤΡΩΜΕΝΗ ΟΡΓΑΝΙΚΗ ΜΟΝΑΔΑ ΓΕΝΙΚΟ ΝΟΣΟΚΟΜΕΙΟ ΑΜΑΛΙΑΔΑΣ</t>
  </si>
  <si>
    <t>ΑΠΟΚΕΝΤΡΩΜΕΝΗ ΟΡΓΑΝΙΚΗ ΜΟΝΑΔΑ ΓΕΝΙΚΟ ΝΟΣΟΚΟΜΕΙΟ ΚΡΕΣΤΕΝΩΝ</t>
  </si>
  <si>
    <t>ΠΑΝΕΠΙΣΤΗΜΙΑΚΟ ΓΕΝΙΚΟ ΝΟΣΟΚΟΜΕΙΟ ΗΡΑΚΛΕΙΟΥ</t>
  </si>
  <si>
    <t>ΓΕΝΙΚΟ ΝΟΣΟΚΟΜΕΙΟ ΗΡΑΚΛΕΙΟΥ "ΒΕΝΙΖΕΛΕΙΟ - ΠΑΝΑΝΕΙΟ"</t>
  </si>
  <si>
    <t>ΓΕΝΙΚΟ ΝΟΣΟΚΟΜΕΙΟ ΧΑΝΙΩΝ  ''ΑΓ. ΓΕΩΡΓΙΟΣ''</t>
  </si>
  <si>
    <t>ΓΕΝΙΚΟ ΝΟΣΟΚΟΜΕΙΟ  ΡΕΘΥΜΝΟΥ</t>
  </si>
  <si>
    <t>ΓΕΝΙΚΟ ΝΟΣΟΚΟΜΕΙΟ ΛΑΣΙΘΙΟΥ</t>
  </si>
  <si>
    <t>ΟΡΓΑΝΙΚΗ ΜΟΝΑΔΑ ΕΔΡΑΣ ΓΕΝΙΚΟ ΝΟΣΟΚΟΜΕΙΟ ΑΓ. ΝΙΚΟΛΑΟΥ</t>
  </si>
  <si>
    <t>ΑΠΟΚΕΝΤΡΩΜΕΝΗ ΟΡΓΑΝΙΚΗ ΜΟΝΑΔΑ  ΓΕΝΙΚΟ ΝΟΣΟΚΟΜΕΙΟ - Κ.Υ. ΣΗΤΕΙΑΣ</t>
  </si>
  <si>
    <t>ΑΠΟΚΕΝΤΡΩΜΕΝΗ ΟΡΓΑΝΙΚΗ ΜΟΝΑΔΑ ΓΕΝΙΚΟ ΝΟΣΟΚΟΜΕΙΟ - Κ.Υ. ΙΕΡΑΠΕΤΡΑΣ</t>
  </si>
  <si>
    <t>ΓΕΝΙΚΟ ΝΟΣΟΚΟΜΕΙΟ - Κ.Υ. ΝΕΑΠΟΛΕΩΣ "ΔΙΑΛΥΝΑΚΕΙΟ"</t>
  </si>
  <si>
    <t>ΥΨΗΛΑΝΤΟΥ 45-47</t>
  </si>
  <si>
    <t>ΠΕΙΡΑΙΩΣ 3</t>
  </si>
  <si>
    <t>ΕΛ.ΒΕΝΙΖΕΛΟΥ 26</t>
  </si>
  <si>
    <t>ΒΑΣ.ΣΟΦΙΑΣ 80</t>
  </si>
  <si>
    <t>ΠΛ.ΕΛΕΝΑΣ ΒΕΝΙΖΕΛΟΥ 2</t>
  </si>
  <si>
    <t>ΣΙΣΜΑΝΟΓΛΕΙΟΥ 1, ΜΑΡΟΥΣΙ</t>
  </si>
  <si>
    <t>25ης ΜΑΡΤΙΟΥ 14, ΜΕΛΙΣΣΙΑ</t>
  </si>
  <si>
    <t>ΑΓΙΑΣ ΟΛΓΑΣ 3-5, Ν.ΙΩΝΙΑ</t>
  </si>
  <si>
    <t>ΧΑΛΚΙΔΟΣ 15-17</t>
  </si>
  <si>
    <t>Λ.ΜΕΣΟΓΕΙΩΝ 154</t>
  </si>
  <si>
    <t>ΜΕΣΟΓΕΙΩΝ 152</t>
  </si>
  <si>
    <t>ΠΑΠΑΔΙΑΜΑΝΤΟΠΟΥΛΟΥ &amp; ΘΗΒΩΝ, ΓΟΥΔΙ</t>
  </si>
  <si>
    <t>ΝΙΚΗΣ 2, ΚΗΦΙΣΣΙΑ</t>
  </si>
  <si>
    <t>ΑΓ.ΘΩΜΑ 17, ΓΟΥΔΙ</t>
  </si>
  <si>
    <t>ΕΡΥΘΡΟΥ ΣΤΑΥΡΟΥ 1</t>
  </si>
  <si>
    <t>ΒΑΣ.ΣΟΦΙΑΣ 114</t>
  </si>
  <si>
    <t>Λ.ΑΛΕΞΑΝΔΡΑΣ 171</t>
  </si>
  <si>
    <t>ΘΗΒΩΝ &amp; ΛΕΙΒΑΔΙΑΣ, ΓΟΥΔΙ</t>
  </si>
  <si>
    <t>ΚΑΛΥΦΤΑΚΗ 145, Ν.ΚΗΦΙΣΙΑ</t>
  </si>
  <si>
    <t>ΔΗΜΗΤΣΑΝΑΣ 7</t>
  </si>
  <si>
    <t>ΣΠ.ΘΕΟΛΟΓΟΥ 1 &amp; Λ.ΦΥΛΗΣ (8η στάση), ΙΛΙΟΝ</t>
  </si>
  <si>
    <t>ΙΑΚΩΒΑΤΩΝ 43, Κ.ΠΑΤΗΣΙΑ</t>
  </si>
  <si>
    <t>ΙΠΠΟΚΡΑΤΟΥΣ 8, Π.ΠΕΝΤΕΛΗ</t>
  </si>
  <si>
    <t>Ι.ΔΡΑΓΟΥΜΗ 5</t>
  </si>
  <si>
    <t>ΑΒΕΡΩΦ 12Α</t>
  </si>
  <si>
    <t>Δ.ΣΟΥΤΣΟΥ 21</t>
  </si>
  <si>
    <t>Δ. Μαντούβαλου 3, Τ.Κ. 18454 Νίκαια</t>
  </si>
  <si>
    <t>Δωδεκανήσου 1, 12351 Αγία Βαρβάρα</t>
  </si>
  <si>
    <t>Ερυθρού Σταυρού Αγ. Απόστολοι 85100 Ρόδος</t>
  </si>
  <si>
    <t>Ιπποκράτους 34 και Μητροπόλεως 3, Τ.,Κ. 85300 Κως</t>
  </si>
  <si>
    <t>Ν. Ζερβού 22, Τ.Κ. 85300 Κάλυμνος</t>
  </si>
  <si>
    <t xml:space="preserve">Ρίμινι 1 ΧαϊδάριΤ.Κ. 12462 </t>
  </si>
  <si>
    <t>Λακκί Λέρου  Τ.Κ.85400  Λέρος</t>
  </si>
  <si>
    <t>Αφεντούλη 1 και Τζαννή Πειραιάς</t>
  </si>
  <si>
    <t>Λ. Γεωργίου Γεννηματά Ελευσίνα, Τ.Κ.19018</t>
  </si>
  <si>
    <t>Μπόταση 51     Τ.Κ.18537  Πειραιάς</t>
  </si>
  <si>
    <t>Β. Παύλου 1, Τ.Κ. 16673 Βούλα</t>
  </si>
  <si>
    <t>Ε. Βοστάνη 48, Τα.Κ.81100 Μυτιλήνη</t>
  </si>
  <si>
    <t>Ε. Βενιζέλου 2, Τ.Κ. 82100 Χίος</t>
  </si>
  <si>
    <t>Γ. Παπανδρέου 2, Ερμούπολη Σύρος Τ.Κ.84100</t>
  </si>
  <si>
    <t>Συνταγματάρχου Κεφαλόπουλου 17 ΤΚ.83100  Βαθύ Σάμου</t>
  </si>
  <si>
    <t>Ηφαίστου Μύρηνα Λήμνου 81400</t>
  </si>
  <si>
    <t>Καρτεραδος, Θήρα 847 00</t>
  </si>
  <si>
    <t>Άγιος Κύρηκος  Τ.Κ.83300 Ικαρία</t>
  </si>
  <si>
    <t>Χώρα Νάξου  Τ.Κ.84300</t>
  </si>
  <si>
    <t>Ποταμός Τ.Κ. 80200 Κύθηρα</t>
  </si>
  <si>
    <t>Πηγάδια, Κάρπαθος, 85700</t>
  </si>
  <si>
    <t>Λεωφόρος Συγγρού 356 Τ.Κ. 17674 Καλλιθέα</t>
  </si>
  <si>
    <t>Εξοχή Θεσ/κής 57010,Θεσ/κη</t>
  </si>
  <si>
    <t>Λαγκαδά 196, 564 29 ΘΕΣ/ΝΙΚΗ</t>
  </si>
  <si>
    <t>Εθνικής Αμύνης 41              546  35, ΘΕΣΣΑΛΟΝΙΚΗ</t>
  </si>
  <si>
    <t>Ελένης Ζωγράφου 2               546  34, ΘΕΣΣΑΛΟΝΙΚΗ</t>
  </si>
  <si>
    <t>6O χιλ. Κατερίνης - Αρωνά Νέο Κεραμίδι   60100, ΚΑΤΕΡΙΝΗ</t>
  </si>
  <si>
    <t>Μαματσίου 1                          501  31, ΚΟΖΑΝΗ</t>
  </si>
  <si>
    <t>Θέση Κουρί                           502  00, ΠΤΟΛΕΜΑΙΔΑ</t>
  </si>
  <si>
    <t>Τέρμα Εγνατίας                        582  00, ΕΔΕΣΣΑ</t>
  </si>
  <si>
    <t>Τέρμα Σεμερτζίδη                   581  00, ΓΙΑΝΝΙΤΣΑ</t>
  </si>
  <si>
    <t>Συνοικισμός Παπάγου              591  00, ΒΕΡΟΙΑ</t>
  </si>
  <si>
    <t>Αφών Λαναρά και Φ. Πεχλιβάνου 3    Τ.Κ.  59200 Νάουσα</t>
  </si>
  <si>
    <t>Μαυριωτίσσης 33                   521  00, ΚΑΣΤΟΡΙΑ</t>
  </si>
  <si>
    <t>Πλατεία Νοσοκομείου 2                   531  00, ΦΛΩΡΙΝΑ</t>
  </si>
  <si>
    <t>Περιοχή Στρατοπέδου              511  00, ΓΡΕΒΕΝΑ</t>
  </si>
  <si>
    <t xml:space="preserve">Περιφερειακή Οδός Θεσσαλονίκης-Ν. Ευκαρπίας            564  29, ΕΥΚΑΡΠΙΑ </t>
  </si>
  <si>
    <t>ΔΡΑΓΑΝΑ, 68 100 ΑΛΕΞΑΝΔΡΟΥΠΟΛΗ</t>
  </si>
  <si>
    <t>ΚΩΝΣΤΑΝΤΙΝΟΥΠΟΛΕΩΣ αρ. 1, 683 00 ΔΙΔΥΜΟΤΕΙΧΟ</t>
  </si>
  <si>
    <t>ΚΩΝΣΤΑΝΤΙΝΟΥΠΟΛΕΩΣ αρ. 49, 546 42 ΘΕΣΣΑΛΟΝΙΚΗ</t>
  </si>
  <si>
    <t>ΣΤΙΛΠ. ΚΥΡΙΑΚΙΔΗ αρ. 1, 546 36, ΘΕΣΣΑΛΟΝΙΚΗ</t>
  </si>
  <si>
    <t>2ο ΧΛΜ ΣΕΡΡΩΝ - ΔΡΑΜΑΣ 62100 ΣΕΡΡΕΣ</t>
  </si>
  <si>
    <t>ΝΕΟ ΓΕΝΙΚΟ ΝΟΣΟΚΟΜΕΙΟ ΚΑΒΑΛΑΣ, ΑΓΙΟΣ ΣΙΛΑΣ ΚΑΒΑΛΑΣ 65500</t>
  </si>
  <si>
    <t>ΕΘΝ. ΑΝΤΙΣΤΑΣΗΣ 161, 546 36 ΘΕΣΣΑΛΟΝΙΚΗ</t>
  </si>
  <si>
    <t>ΑΛΕΞ. ΣΥΜΕΩΝΙΔΗ αρ. 2, 540 07 ΘΕΣΣΑΛΟΝΙΚΗ</t>
  </si>
  <si>
    <t>ΓΡ. ΛΑΜΠΡΑΚΗ αρ. 13, 546 38 ΘΕΣΣΑΛΟΝΙΚΗ</t>
  </si>
  <si>
    <t>ΙΠΠΟΚΡΑΤΟΥΣ ΤΕΡΜΑ, 66100 ΔΡΑΜΑ</t>
  </si>
  <si>
    <t>ΝΕΑΠΟΛΗ 67100 ΞΑΝΘΗ</t>
  </si>
  <si>
    <t>ΣΙΣΜΑΝΟΓΛΟΥ 45,               69100 ΚΟΜΟΤΗΝΗ</t>
  </si>
  <si>
    <t>ΠΟΛΥΓΥΡΟΣ 63100</t>
  </si>
  <si>
    <t>ΝΟΣΟΚΟΜΕΙΟΥ 1,                              61100 ΚΙΛΚΙΣ</t>
  </si>
  <si>
    <t>ΜΑΥΡΟΠΟΥΛΟΥ 9                                61300 ΓΟΥΜΕΝΙΣΣΑ</t>
  </si>
  <si>
    <t>ΜΕΖΟΥΡΛΟ ΤΘ 1425 ΤΚ 4110 ΛΑΡΙΣΑ</t>
  </si>
  <si>
    <t>ΤΣΑΚΑΛΩΦ 1, ΛΑΡΙΣΑ   41221</t>
  </si>
  <si>
    <t>ΠΑΠΑΣΙΟΠΟΥΛΟΥ ΤΕΡΜΑ, ΛΑΜΙΑ ΤΚ.35100</t>
  </si>
  <si>
    <t>ΠΟΛΥΜΕΡΗ 134, ΒΟΛΟΣ  ΤΚ 38222</t>
  </si>
  <si>
    <t>ΚΑΡΔΙΤΣΗΣ 56, ΤΡΙΚΑΛΑ   ΤΚ 42100</t>
  </si>
  <si>
    <t>ΤΕΡΜΑ ΤΑΥΡΩΠΟΥ, ΚΑΡΔΙΤΣΑ                        ΤΚ 43100</t>
  </si>
  <si>
    <t>TEΡΜΑ ΑΓΙΟΥ ΒΛΑΣΙΟΥ, ΛΙΒΑΔΕΙΑ ΤΚ  32100</t>
  </si>
  <si>
    <t>τκ 32200</t>
  </si>
  <si>
    <t>Π. ΜΠΑΚΟΓΙΑΝΝΗ 2, ΚΑΡΠΕΝΗΣΙ, ΤΚ 36100</t>
  </si>
  <si>
    <t>ΟΙΚΙΣΜΟΣ ΔΡΟΣΟΧΩΡΙΟΥ, ΑΜΦΙΣΣΑ  ΤΚ. 33100</t>
  </si>
  <si>
    <t>ΓΑΖΕΠΗ 48, ΧΑΛΚΙΔΑ  ΤΚ 34100</t>
  </si>
  <si>
    <t>ΚΥΜΗ ΤΚ 34003</t>
  </si>
  <si>
    <t>Π, ΚΟΤΣΙΚΑ 56, ΚΑΡΥΣΤΟΣ  ΤΚ 34001</t>
  </si>
  <si>
    <t xml:space="preserve">ΛΕΩΦΟΡΟΣ ΣΤΑΥΡΟΥ ΝΙΑΡΧΟΥ 
Τ.Θ. 1093 - Τ.Κ. 45500 - ΙΩΑΝΝΙΝΑ
</t>
  </si>
  <si>
    <t>ΛΕΟΦΩΡΟΣ ΜΑΚΡΥΓΙΑΝΝΗ 45001 ΙΩΑΝΝΙΝΑ</t>
  </si>
  <si>
    <t>ΡΙΟ-ΠΑΤΡΩΝ -Τ.Κ. 26504</t>
  </si>
  <si>
    <t xml:space="preserve">ΤΕΡΜΑ ΕΡΥΘΡΟΥ ΣΤΑΥΡΟΥ  Τ.Κ. 22100 ΤΡΙΠΟΛΗ </t>
  </si>
  <si>
    <t>ΤΣΕΡΤΙΔΟΥ 1 Τ.Κ. 26335 ΠΑΤΡΑ</t>
  </si>
  <si>
    <t>ΓΗΡΟΚΟΜΕΙΟΥ 118 ΤΚ 26226 ΠΑΤΡΑ</t>
  </si>
  <si>
    <t>ΑΝΩ ΒΟΥΛΩΜΕΝΟ, ΤΚ25100 ΑΙΓΙΟ</t>
  </si>
  <si>
    <t>ΠΑΝΟΥ ΠΟΛΚΑ 4 ΤΚ 25001</t>
  </si>
  <si>
    <t>ΚΟΝΤΟΚΑΛΙ ΚΕΡΚΥΡΑ ΤΚ. 49100</t>
  </si>
  <si>
    <t>ΛΕΩΦΟΡΟΣ ΑΘΗΝΩΝ 53 -Τ.Κ. 20100 ΚΟΡΙΝΘΟΣ</t>
  </si>
  <si>
    <t>ΛΟΦΟΣ ΠΕΡΑΝΘΗΣ    47100 ΑΡΤΑ</t>
  </si>
  <si>
    <t>ΓΑΪΤΑΝΙ
Τ.Κ.  29100
ΖΑΚΥΝΘΟΣ</t>
  </si>
  <si>
    <t xml:space="preserve">  3ο ΧΛΜ ΕΟ ΑΓΡΙΝΙΟΥ-ΑΝΤΙΡΙΟΥ Τ.Κ.30100</t>
  </si>
  <si>
    <t xml:space="preserve"> ΝΑΥΠΑΚΤΟΥ 30 ΤΚ 30200</t>
  </si>
  <si>
    <t>ΑΡΙΣΤΟΤΕΛΟΥΣ ΒΑΛΑΩΡΙΤΗ 24 ΤΚ.31100</t>
  </si>
  <si>
    <t>ΟΔΟΣ ΣΟΥΗΔΙΑΣ   ΤΚ.28100 ΑΡΓΟΣΤΟΛΙ</t>
  </si>
  <si>
    <t>Π.ΜΠΕΜΠΗ 10 ΤΚ46300</t>
  </si>
  <si>
    <t>ΣΕΛΕΥΚΕΙΑΣ 2 ΤΚ 48100 ΠΡΕΒΕΖΑ</t>
  </si>
  <si>
    <t>ΚΟΡΙΝΘΟΥ 191,21200 ΑΡΓΟΣ</t>
  </si>
  <si>
    <t>ΑΣΚΛΗΠΙΟΥ &amp; ΚΟΛΟΚΟΤΡΩΝΗ</t>
  </si>
  <si>
    <t>ΕΡΥΘΡΟΥ ΣΤΑΥΡΟΥ 40 ΤΚ 26331</t>
  </si>
  <si>
    <t>ΑΝΤΙΚΑΛΑΜΟΣ ΜΕΣΣΗΝΙΑΣ ΤΚ 24100</t>
  </si>
  <si>
    <t>ΑΛ. ΚΑΛΑΝΤΖΑΚΟΥ 13, ΚΥΠΑΡΙΣΣΙΑ Τ.Κ. 24500</t>
  </si>
  <si>
    <t>ΣΠΑΡΤΗ ΤΚ 23100</t>
  </si>
  <si>
    <t>ΝΟΣΗΛΕΥΤΙΚΗ ΜΟΝΑΔΑ ΜΟΛΑΩΝ, ΤΚ 23052, ΜΟΛΑΟΙ ΛΑΚΩΝΙΑΣ</t>
  </si>
  <si>
    <t>ΣΤΥΛΙΑΝΟΥ ΤΥΠΑΛΔΟΥ 91 ΛΗΞΟΥΡΙ ΚΕΦ/ΝΙΑΣ ΤΚ 28200</t>
  </si>
  <si>
    <t xml:space="preserve"> Ε.Ο. ΠΑΤΡΩΝ- ΠΥΡΓΟΥ ΣΥΝΤΡΙΑΔΑ 27100</t>
  </si>
  <si>
    <t>ΕΥΑΓΓΕΛΙΣΤΡΙΑΣ 128 - Τ.Κ. 27200 - ΑΜΑΛΙΑΔΑ</t>
  </si>
  <si>
    <t>ΚΡΕΣΤΕΝΑ-ΗΛΕΙΑΣ ΤΚ 27055</t>
  </si>
  <si>
    <t>Διασταύρωση Βουτών - Σταυρακίων, Βούτες Ηρακλείου Κρήτης, Τ.Κ. 71110 Τ.Θ. 1352</t>
  </si>
  <si>
    <t>Λεωφόρος Κνωσσού, Ηράκλειο Κρήτης, Τ.Κ. 71409 Τ.Θ. 1044</t>
  </si>
  <si>
    <t>Μουρνιές, Χανιά, Τ.Κ. 73300</t>
  </si>
  <si>
    <t>Τρανταλίδου 17, Ρέθυμνο, Τ.Κ. 74100</t>
  </si>
  <si>
    <t>Κωνστ. Παλαιολόγου &amp; Κνωσσού, Άγιος Νικόλαος, Τ.Κ. 72100</t>
  </si>
  <si>
    <t>Καπετάν Γιάννη Παπαδάκη 3, 'Ξηροκαμάρες, Σητεία, Τ.Κ. 72300</t>
  </si>
  <si>
    <t>Καλημεράκη 6, Ιεράπετρα, Τ.Κ. 72200</t>
  </si>
  <si>
    <t>Γ. Διαλυνά 2, Τ.Κ. 72400, Νεάπολη Λασιθίου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</si>
</sst>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6"/>
      <color rgb="FF000000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i/>
      <sz val="16"/>
      <color theme="1"/>
      <name val="Calibri"/>
      <family val="2"/>
      <charset val="161"/>
      <scheme val="minor"/>
    </font>
    <font>
      <i/>
      <sz val="16"/>
      <color rgb="FF000000"/>
      <name val="Calibri"/>
      <family val="2"/>
      <charset val="161"/>
      <scheme val="minor"/>
    </font>
    <font>
      <i/>
      <sz val="16"/>
      <name val="Calibri"/>
      <family val="2"/>
      <charset val="161"/>
      <scheme val="minor"/>
    </font>
    <font>
      <i/>
      <sz val="14"/>
      <color theme="1"/>
      <name val="Calibri"/>
      <family val="2"/>
      <charset val="161"/>
      <scheme val="minor"/>
    </font>
    <font>
      <b/>
      <sz val="16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  <font>
      <b/>
      <sz val="18"/>
      <color rgb="FF00000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1" applyNumberFormat="1" applyFon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1" fontId="7" fillId="0" borderId="3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1" fontId="8" fillId="0" borderId="6" xfId="1" applyNumberFormat="1" applyFont="1" applyFill="1" applyBorder="1" applyAlignment="1">
      <alignment horizontal="right" vertical="center"/>
    </xf>
    <xf numFmtId="1" fontId="11" fillId="0" borderId="6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1" fontId="8" fillId="0" borderId="9" xfId="1" applyNumberFormat="1" applyFont="1" applyFill="1" applyBorder="1" applyAlignment="1">
      <alignment horizontal="right" vertical="center"/>
    </xf>
    <xf numFmtId="1" fontId="11" fillId="0" borderId="9" xfId="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" fontId="8" fillId="0" borderId="9" xfId="1" applyNumberFormat="1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1" fontId="6" fillId="0" borderId="9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7" fillId="0" borderId="9" xfId="1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" fontId="4" fillId="0" borderId="17" xfId="1" applyNumberFormat="1" applyFont="1" applyFill="1" applyBorder="1" applyAlignment="1">
      <alignment horizontal="center" vertical="center"/>
    </xf>
    <xf numFmtId="1" fontId="7" fillId="0" borderId="17" xfId="1" applyNumberFormat="1" applyFont="1" applyFill="1" applyBorder="1" applyAlignment="1">
      <alignment horizontal="center" vertical="center"/>
    </xf>
    <xf numFmtId="1" fontId="7" fillId="0" borderId="17" xfId="1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 wrapText="1"/>
    </xf>
    <xf numFmtId="1" fontId="3" fillId="3" borderId="1" xfId="1" applyNumberFormat="1" applyFont="1" applyFill="1" applyBorder="1" applyAlignment="1">
      <alignment horizontal="center" vertical="center"/>
    </xf>
    <xf numFmtId="1" fontId="13" fillId="3" borderId="1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" fontId="4" fillId="0" borderId="6" xfId="1" applyNumberFormat="1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14" fillId="0" borderId="9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6" fillId="0" borderId="9" xfId="1" applyNumberFormat="1" applyFont="1" applyFill="1" applyBorder="1" applyAlignment="1">
      <alignment horizontal="right" vertical="center"/>
    </xf>
    <xf numFmtId="1" fontId="4" fillId="0" borderId="9" xfId="1" applyNumberFormat="1" applyFont="1" applyFill="1" applyBorder="1" applyAlignment="1">
      <alignment horizontal="right" vertical="center"/>
    </xf>
    <xf numFmtId="1" fontId="7" fillId="0" borderId="9" xfId="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 wrapText="1"/>
    </xf>
    <xf numFmtId="1" fontId="8" fillId="0" borderId="9" xfId="1" applyNumberFormat="1" applyFont="1" applyFill="1" applyBorder="1" applyAlignment="1">
      <alignment horizontal="left" vertical="center"/>
    </xf>
    <xf numFmtId="1" fontId="11" fillId="0" borderId="9" xfId="1" applyNumberFormat="1" applyFont="1" applyFill="1" applyBorder="1" applyAlignment="1">
      <alignment horizontal="left" vertical="center"/>
    </xf>
    <xf numFmtId="0" fontId="5" fillId="4" borderId="10" xfId="0" applyFont="1" applyFill="1" applyBorder="1" applyAlignment="1">
      <alignment vertical="center" wrapText="1"/>
    </xf>
    <xf numFmtId="1" fontId="4" fillId="4" borderId="9" xfId="1" applyNumberFormat="1" applyFont="1" applyFill="1" applyBorder="1" applyAlignment="1">
      <alignment horizontal="center" vertical="center"/>
    </xf>
    <xf numFmtId="1" fontId="7" fillId="4" borderId="9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" fontId="15" fillId="0" borderId="9" xfId="1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" fontId="4" fillId="0" borderId="12" xfId="1" applyNumberFormat="1" applyFont="1" applyFill="1" applyBorder="1" applyAlignment="1">
      <alignment horizontal="center" vertical="center"/>
    </xf>
    <xf numFmtId="1" fontId="7" fillId="0" borderId="12" xfId="1" applyNumberFormat="1" applyFont="1" applyFill="1" applyBorder="1" applyAlignment="1">
      <alignment horizontal="center" vertical="center"/>
    </xf>
    <xf numFmtId="3" fontId="4" fillId="0" borderId="12" xfId="1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4" fillId="0" borderId="0" xfId="0" applyFont="1"/>
    <xf numFmtId="3" fontId="6" fillId="0" borderId="3" xfId="1" applyNumberFormat="1" applyFont="1" applyFill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right" vertical="center"/>
    </xf>
    <xf numFmtId="3" fontId="10" fillId="0" borderId="9" xfId="1" applyNumberFormat="1" applyFont="1" applyFill="1" applyBorder="1" applyAlignment="1">
      <alignment horizontal="right" vertical="center"/>
    </xf>
    <xf numFmtId="3" fontId="10" fillId="0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1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right" vertical="center"/>
    </xf>
    <xf numFmtId="3" fontId="4" fillId="0" borderId="9" xfId="1" applyNumberFormat="1" applyFont="1" applyFill="1" applyBorder="1" applyAlignment="1">
      <alignment horizontal="right" vertical="center"/>
    </xf>
    <xf numFmtId="3" fontId="6" fillId="4" borderId="9" xfId="1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 wrapText="1"/>
    </xf>
    <xf numFmtId="3" fontId="17" fillId="3" borderId="1" xfId="1" applyNumberFormat="1" applyFont="1" applyFill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0"/>
  <sheetViews>
    <sheetView showGridLines="0" tabSelected="1" zoomScale="70" zoomScaleNormal="7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J178" sqref="J178"/>
    </sheetView>
  </sheetViews>
  <sheetFormatPr defaultRowHeight="15"/>
  <cols>
    <col min="2" max="2" width="9.140625" style="1"/>
    <col min="3" max="3" width="9.140625" style="2"/>
    <col min="4" max="4" width="165" customWidth="1"/>
    <col min="5" max="5" width="16.5703125" style="71" customWidth="1"/>
    <col min="6" max="6" width="16.5703125" style="71" hidden="1" customWidth="1"/>
    <col min="7" max="7" width="17.7109375" style="71" hidden="1" customWidth="1"/>
    <col min="8" max="9" width="18.5703125" style="71" customWidth="1"/>
    <col min="10" max="10" width="99.5703125" style="71" bestFit="1" customWidth="1"/>
  </cols>
  <sheetData>
    <row r="1" spans="2:10" ht="15.75" thickBot="1">
      <c r="D1" s="3"/>
      <c r="E1" s="4"/>
      <c r="F1" s="4"/>
      <c r="G1" s="4"/>
      <c r="H1" s="4"/>
      <c r="I1" s="4"/>
      <c r="J1" s="4"/>
    </row>
    <row r="2" spans="2:10" ht="81.75" customHeight="1" thickBot="1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45</v>
      </c>
    </row>
    <row r="3" spans="2:10" ht="40.5" customHeight="1">
      <c r="B3" s="8">
        <v>1</v>
      </c>
      <c r="C3" s="9">
        <v>1</v>
      </c>
      <c r="D3" s="10" t="s">
        <v>8</v>
      </c>
      <c r="E3" s="73">
        <f>SUM(E4:E6)</f>
        <v>1150</v>
      </c>
      <c r="F3" s="11"/>
      <c r="G3" s="11"/>
      <c r="H3" s="12"/>
      <c r="I3" s="12"/>
      <c r="J3" s="12"/>
    </row>
    <row r="4" spans="2:10" ht="21">
      <c r="B4" s="13"/>
      <c r="C4" s="14">
        <v>1</v>
      </c>
      <c r="D4" s="15" t="s">
        <v>46</v>
      </c>
      <c r="E4" s="74">
        <v>943</v>
      </c>
      <c r="F4" s="16"/>
      <c r="G4" s="16">
        <v>35</v>
      </c>
      <c r="H4" s="17"/>
      <c r="I4" s="17"/>
      <c r="J4" s="17" t="s">
        <v>179</v>
      </c>
    </row>
    <row r="5" spans="2:10" ht="21">
      <c r="B5" s="18"/>
      <c r="C5" s="19">
        <v>1</v>
      </c>
      <c r="D5" s="20" t="s">
        <v>9</v>
      </c>
      <c r="E5" s="75">
        <v>160</v>
      </c>
      <c r="F5" s="21"/>
      <c r="G5" s="21">
        <v>19</v>
      </c>
      <c r="H5" s="22"/>
      <c r="I5" s="22"/>
      <c r="J5" s="22" t="s">
        <v>180</v>
      </c>
    </row>
    <row r="6" spans="2:10" ht="21">
      <c r="B6" s="18"/>
      <c r="C6" s="19">
        <v>1</v>
      </c>
      <c r="D6" s="23" t="s">
        <v>10</v>
      </c>
      <c r="E6" s="75">
        <v>47</v>
      </c>
      <c r="F6" s="21"/>
      <c r="G6" s="21">
        <v>2</v>
      </c>
      <c r="H6" s="22" t="s">
        <v>11</v>
      </c>
      <c r="I6" s="22"/>
      <c r="J6" s="22" t="s">
        <v>181</v>
      </c>
    </row>
    <row r="7" spans="2:10" ht="21">
      <c r="B7" s="18">
        <v>2</v>
      </c>
      <c r="C7" s="24">
        <v>1</v>
      </c>
      <c r="D7" s="25" t="s">
        <v>47</v>
      </c>
      <c r="E7" s="76">
        <f>SUM(E8:E9)</f>
        <v>897</v>
      </c>
      <c r="F7" s="26"/>
      <c r="G7" s="26"/>
      <c r="H7" s="22"/>
      <c r="I7" s="22"/>
      <c r="J7" s="22"/>
    </row>
    <row r="8" spans="2:10" ht="21">
      <c r="B8" s="18"/>
      <c r="C8" s="19">
        <v>1</v>
      </c>
      <c r="D8" s="20" t="s">
        <v>48</v>
      </c>
      <c r="E8" s="75">
        <v>460</v>
      </c>
      <c r="F8" s="21"/>
      <c r="G8" s="21">
        <v>24</v>
      </c>
      <c r="H8" s="27"/>
      <c r="I8" s="27"/>
      <c r="J8" s="27" t="s">
        <v>182</v>
      </c>
    </row>
    <row r="9" spans="2:10" ht="21">
      <c r="B9" s="18"/>
      <c r="C9" s="19">
        <v>1</v>
      </c>
      <c r="D9" s="20" t="s">
        <v>49</v>
      </c>
      <c r="E9" s="75">
        <v>437</v>
      </c>
      <c r="F9" s="21"/>
      <c r="G9" s="21">
        <v>23</v>
      </c>
      <c r="H9" s="27"/>
      <c r="I9" s="27"/>
      <c r="J9" s="27" t="s">
        <v>183</v>
      </c>
    </row>
    <row r="10" spans="2:10" ht="21">
      <c r="B10" s="18">
        <v>3</v>
      </c>
      <c r="C10" s="24">
        <v>1</v>
      </c>
      <c r="D10" s="25" t="s">
        <v>12</v>
      </c>
      <c r="E10" s="76">
        <f>SUM(E11:E12)</f>
        <v>860</v>
      </c>
      <c r="F10" s="26"/>
      <c r="G10" s="26"/>
      <c r="H10" s="22"/>
      <c r="I10" s="22"/>
      <c r="J10" s="22"/>
    </row>
    <row r="11" spans="2:10" ht="21">
      <c r="B11" s="18"/>
      <c r="C11" s="19">
        <v>1</v>
      </c>
      <c r="D11" s="20" t="s">
        <v>50</v>
      </c>
      <c r="E11" s="75">
        <v>590</v>
      </c>
      <c r="F11" s="21"/>
      <c r="G11" s="21">
        <v>46</v>
      </c>
      <c r="H11" s="27"/>
      <c r="I11" s="27"/>
      <c r="J11" s="27" t="s">
        <v>184</v>
      </c>
    </row>
    <row r="12" spans="2:10" ht="21">
      <c r="B12" s="18"/>
      <c r="C12" s="19">
        <v>1</v>
      </c>
      <c r="D12" s="20" t="s">
        <v>51</v>
      </c>
      <c r="E12" s="75">
        <v>270</v>
      </c>
      <c r="F12" s="21"/>
      <c r="G12" s="21">
        <v>20</v>
      </c>
      <c r="H12" s="27"/>
      <c r="I12" s="27"/>
      <c r="J12" s="27" t="s">
        <v>185</v>
      </c>
    </row>
    <row r="13" spans="2:10" ht="21">
      <c r="B13" s="18">
        <v>4</v>
      </c>
      <c r="C13" s="24">
        <v>1</v>
      </c>
      <c r="D13" s="25" t="s">
        <v>52</v>
      </c>
      <c r="E13" s="76">
        <f>SUM(E14:E15)</f>
        <v>518</v>
      </c>
      <c r="F13" s="26"/>
      <c r="G13" s="26"/>
      <c r="H13" s="22"/>
      <c r="I13" s="22"/>
      <c r="J13" s="22"/>
    </row>
    <row r="14" spans="2:10" ht="21">
      <c r="B14" s="18"/>
      <c r="C14" s="19">
        <v>1</v>
      </c>
      <c r="D14" s="20" t="s">
        <v>53</v>
      </c>
      <c r="E14" s="75">
        <v>430</v>
      </c>
      <c r="F14" s="21"/>
      <c r="G14" s="21">
        <v>29</v>
      </c>
      <c r="H14" s="27"/>
      <c r="I14" s="27"/>
      <c r="J14" s="27" t="s">
        <v>186</v>
      </c>
    </row>
    <row r="15" spans="2:10" ht="21">
      <c r="B15" s="18"/>
      <c r="C15" s="19">
        <v>1</v>
      </c>
      <c r="D15" s="20" t="s">
        <v>13</v>
      </c>
      <c r="E15" s="75">
        <v>88</v>
      </c>
      <c r="F15" s="21"/>
      <c r="G15" s="21">
        <v>5</v>
      </c>
      <c r="H15" s="27"/>
      <c r="I15" s="27"/>
      <c r="J15" s="27" t="s">
        <v>187</v>
      </c>
    </row>
    <row r="16" spans="2:10" ht="21">
      <c r="B16" s="18">
        <f>B13+1</f>
        <v>5</v>
      </c>
      <c r="C16" s="24">
        <v>1</v>
      </c>
      <c r="D16" s="28" t="s">
        <v>54</v>
      </c>
      <c r="E16" s="77">
        <v>720</v>
      </c>
      <c r="F16" s="30"/>
      <c r="G16" s="30">
        <v>36</v>
      </c>
      <c r="H16" s="31"/>
      <c r="I16" s="31"/>
      <c r="J16" s="31" t="s">
        <v>188</v>
      </c>
    </row>
    <row r="17" spans="2:10" ht="21">
      <c r="B17" s="18">
        <f t="shared" ref="B17:B32" si="0">B16+1</f>
        <v>6</v>
      </c>
      <c r="C17" s="24">
        <v>1</v>
      </c>
      <c r="D17" s="28" t="s">
        <v>55</v>
      </c>
      <c r="E17" s="77">
        <v>710</v>
      </c>
      <c r="F17" s="30"/>
      <c r="G17" s="30">
        <v>32</v>
      </c>
      <c r="H17" s="31"/>
      <c r="I17" s="31"/>
      <c r="J17" s="31" t="s">
        <v>189</v>
      </c>
    </row>
    <row r="18" spans="2:10" ht="21">
      <c r="B18" s="18">
        <f t="shared" si="0"/>
        <v>7</v>
      </c>
      <c r="C18" s="24">
        <v>1</v>
      </c>
      <c r="D18" s="28" t="s">
        <v>56</v>
      </c>
      <c r="E18" s="77">
        <v>656</v>
      </c>
      <c r="F18" s="30"/>
      <c r="G18" s="30">
        <v>32</v>
      </c>
      <c r="H18" s="31" t="s">
        <v>14</v>
      </c>
      <c r="I18" s="31"/>
      <c r="J18" s="31" t="s">
        <v>190</v>
      </c>
    </row>
    <row r="19" spans="2:10" ht="21">
      <c r="B19" s="18">
        <f t="shared" si="0"/>
        <v>8</v>
      </c>
      <c r="C19" s="24">
        <v>1</v>
      </c>
      <c r="D19" s="28" t="s">
        <v>57</v>
      </c>
      <c r="E19" s="77">
        <v>650</v>
      </c>
      <c r="F19" s="30"/>
      <c r="G19" s="30">
        <v>27</v>
      </c>
      <c r="H19" s="31"/>
      <c r="I19" s="31"/>
      <c r="J19" s="31" t="s">
        <v>191</v>
      </c>
    </row>
    <row r="20" spans="2:10" ht="21">
      <c r="B20" s="18">
        <f t="shared" si="0"/>
        <v>9</v>
      </c>
      <c r="C20" s="24">
        <v>1</v>
      </c>
      <c r="D20" s="28" t="s">
        <v>58</v>
      </c>
      <c r="E20" s="77">
        <v>580</v>
      </c>
      <c r="F20" s="30"/>
      <c r="G20" s="30">
        <v>30</v>
      </c>
      <c r="H20" s="31"/>
      <c r="I20" s="31"/>
      <c r="J20" s="31" t="s">
        <v>192</v>
      </c>
    </row>
    <row r="21" spans="2:10" ht="21">
      <c r="B21" s="18">
        <f t="shared" si="0"/>
        <v>10</v>
      </c>
      <c r="C21" s="24">
        <v>1</v>
      </c>
      <c r="D21" s="28" t="s">
        <v>59</v>
      </c>
      <c r="E21" s="77">
        <v>500</v>
      </c>
      <c r="F21" s="30"/>
      <c r="G21" s="30">
        <v>28</v>
      </c>
      <c r="H21" s="31"/>
      <c r="I21" s="31"/>
      <c r="J21" s="31" t="s">
        <v>193</v>
      </c>
    </row>
    <row r="22" spans="2:10" ht="21">
      <c r="B22" s="18">
        <f t="shared" si="0"/>
        <v>11</v>
      </c>
      <c r="C22" s="24">
        <v>1</v>
      </c>
      <c r="D22" s="28" t="s">
        <v>60</v>
      </c>
      <c r="E22" s="77">
        <v>500</v>
      </c>
      <c r="F22" s="30"/>
      <c r="G22" s="30">
        <v>27</v>
      </c>
      <c r="H22" s="31"/>
      <c r="I22" s="31"/>
      <c r="J22" s="31" t="s">
        <v>194</v>
      </c>
    </row>
    <row r="23" spans="2:10" ht="21">
      <c r="B23" s="18">
        <f t="shared" si="0"/>
        <v>12</v>
      </c>
      <c r="C23" s="24">
        <v>1</v>
      </c>
      <c r="D23" s="28" t="s">
        <v>61</v>
      </c>
      <c r="E23" s="77">
        <v>450</v>
      </c>
      <c r="F23" s="30"/>
      <c r="G23" s="30">
        <v>29</v>
      </c>
      <c r="H23" s="31"/>
      <c r="I23" s="31"/>
      <c r="J23" s="31" t="s">
        <v>195</v>
      </c>
    </row>
    <row r="24" spans="2:10" ht="21">
      <c r="B24" s="18">
        <f t="shared" si="0"/>
        <v>13</v>
      </c>
      <c r="C24" s="24">
        <v>1</v>
      </c>
      <c r="D24" s="28" t="s">
        <v>62</v>
      </c>
      <c r="E24" s="77">
        <v>424</v>
      </c>
      <c r="F24" s="30"/>
      <c r="G24" s="30">
        <v>22</v>
      </c>
      <c r="H24" s="31" t="s">
        <v>14</v>
      </c>
      <c r="I24" s="31"/>
      <c r="J24" s="31" t="s">
        <v>196</v>
      </c>
    </row>
    <row r="25" spans="2:10" ht="21">
      <c r="B25" s="18">
        <f t="shared" si="0"/>
        <v>14</v>
      </c>
      <c r="C25" s="24">
        <v>1</v>
      </c>
      <c r="D25" s="28" t="s">
        <v>63</v>
      </c>
      <c r="E25" s="77">
        <v>350</v>
      </c>
      <c r="F25" s="30"/>
      <c r="G25" s="30">
        <v>14</v>
      </c>
      <c r="H25" s="31"/>
      <c r="I25" s="31"/>
      <c r="J25" s="31" t="s">
        <v>197</v>
      </c>
    </row>
    <row r="26" spans="2:10" ht="21">
      <c r="B26" s="18">
        <f t="shared" si="0"/>
        <v>15</v>
      </c>
      <c r="C26" s="24">
        <v>1</v>
      </c>
      <c r="D26" s="28" t="s">
        <v>64</v>
      </c>
      <c r="E26" s="77">
        <v>200</v>
      </c>
      <c r="F26" s="30"/>
      <c r="G26" s="30">
        <v>10</v>
      </c>
      <c r="H26" s="31"/>
      <c r="I26" s="31"/>
      <c r="J26" s="31" t="s">
        <v>198</v>
      </c>
    </row>
    <row r="27" spans="2:10" ht="21">
      <c r="B27" s="18">
        <f t="shared" si="0"/>
        <v>16</v>
      </c>
      <c r="C27" s="24">
        <v>1</v>
      </c>
      <c r="D27" s="28" t="s">
        <v>65</v>
      </c>
      <c r="E27" s="77">
        <v>180</v>
      </c>
      <c r="F27" s="30"/>
      <c r="G27" s="30">
        <v>5</v>
      </c>
      <c r="H27" s="31" t="s">
        <v>15</v>
      </c>
      <c r="I27" s="31"/>
      <c r="J27" s="31" t="s">
        <v>199</v>
      </c>
    </row>
    <row r="28" spans="2:10" ht="21">
      <c r="B28" s="18">
        <f t="shared" si="0"/>
        <v>17</v>
      </c>
      <c r="C28" s="24">
        <v>1</v>
      </c>
      <c r="D28" s="28" t="s">
        <v>66</v>
      </c>
      <c r="E28" s="77">
        <v>170</v>
      </c>
      <c r="F28" s="30"/>
      <c r="G28" s="30">
        <v>8</v>
      </c>
      <c r="H28" s="31"/>
      <c r="I28" s="31"/>
      <c r="J28" s="31" t="s">
        <v>200</v>
      </c>
    </row>
    <row r="29" spans="2:10" ht="21">
      <c r="B29" s="18">
        <f t="shared" si="0"/>
        <v>18</v>
      </c>
      <c r="C29" s="24">
        <v>1</v>
      </c>
      <c r="D29" s="28" t="s">
        <v>67</v>
      </c>
      <c r="E29" s="77">
        <v>160</v>
      </c>
      <c r="F29" s="30"/>
      <c r="G29" s="30">
        <v>10</v>
      </c>
      <c r="H29" s="31" t="s">
        <v>14</v>
      </c>
      <c r="I29" s="31"/>
      <c r="J29" s="31" t="s">
        <v>201</v>
      </c>
    </row>
    <row r="30" spans="2:10" ht="21">
      <c r="B30" s="18">
        <f t="shared" si="0"/>
        <v>19</v>
      </c>
      <c r="C30" s="24">
        <v>1</v>
      </c>
      <c r="D30" s="28" t="s">
        <v>68</v>
      </c>
      <c r="E30" s="77">
        <v>120</v>
      </c>
      <c r="F30" s="30"/>
      <c r="G30" s="30">
        <v>8</v>
      </c>
      <c r="H30" s="31" t="s">
        <v>16</v>
      </c>
      <c r="I30" s="31"/>
      <c r="J30" s="31" t="s">
        <v>202</v>
      </c>
    </row>
    <row r="31" spans="2:10" ht="21">
      <c r="B31" s="18">
        <f t="shared" si="0"/>
        <v>20</v>
      </c>
      <c r="C31" s="32">
        <v>1</v>
      </c>
      <c r="D31" s="33" t="s">
        <v>69</v>
      </c>
      <c r="E31" s="78"/>
      <c r="F31" s="34"/>
      <c r="G31" s="34"/>
      <c r="H31" s="35"/>
      <c r="I31" s="35"/>
      <c r="J31" s="35" t="s">
        <v>203</v>
      </c>
    </row>
    <row r="32" spans="2:10" ht="38.25" thickBot="1">
      <c r="B32" s="18">
        <f t="shared" si="0"/>
        <v>21</v>
      </c>
      <c r="C32" s="32">
        <v>1</v>
      </c>
      <c r="D32" s="33" t="s">
        <v>70</v>
      </c>
      <c r="E32" s="78">
        <v>33</v>
      </c>
      <c r="F32" s="34"/>
      <c r="G32" s="34">
        <v>2</v>
      </c>
      <c r="H32" s="36" t="s">
        <v>17</v>
      </c>
      <c r="I32" s="36"/>
      <c r="J32" s="36" t="s">
        <v>204</v>
      </c>
    </row>
    <row r="33" spans="2:10" ht="21.75" thickBot="1">
      <c r="B33" s="37"/>
      <c r="C33" s="38">
        <v>1</v>
      </c>
      <c r="D33" s="39" t="s">
        <v>18</v>
      </c>
      <c r="E33" s="82">
        <f>SUM(E16:E32)+E10+E7+E3+E13</f>
        <v>9828</v>
      </c>
      <c r="F33" s="40"/>
      <c r="G33" s="40">
        <f>SUM(G3:G32)</f>
        <v>523</v>
      </c>
      <c r="H33" s="41"/>
      <c r="I33" s="41"/>
      <c r="J33" s="41"/>
    </row>
    <row r="34" spans="2:10" ht="21">
      <c r="B34" s="13"/>
      <c r="C34" s="42"/>
      <c r="D34" s="43"/>
      <c r="E34" s="79"/>
      <c r="F34" s="44"/>
      <c r="G34" s="44"/>
      <c r="H34" s="45"/>
      <c r="I34" s="45"/>
      <c r="J34" s="45"/>
    </row>
    <row r="35" spans="2:10" ht="21" customHeight="1">
      <c r="B35" s="18">
        <f>B32+1</f>
        <v>22</v>
      </c>
      <c r="C35" s="24">
        <v>2</v>
      </c>
      <c r="D35" s="25" t="s">
        <v>71</v>
      </c>
      <c r="E35" s="76">
        <f>SUM(E36:E37)</f>
        <v>798</v>
      </c>
      <c r="F35" s="26"/>
      <c r="G35" s="26"/>
      <c r="H35" s="22"/>
      <c r="I35" s="22"/>
      <c r="J35" s="22"/>
    </row>
    <row r="36" spans="2:10" ht="21">
      <c r="B36" s="18"/>
      <c r="C36" s="19">
        <v>2</v>
      </c>
      <c r="D36" s="20" t="s">
        <v>72</v>
      </c>
      <c r="E36" s="75">
        <v>650</v>
      </c>
      <c r="F36" s="21"/>
      <c r="G36" s="21">
        <v>29</v>
      </c>
      <c r="H36" s="27"/>
      <c r="I36" s="27"/>
      <c r="J36" s="27" t="s">
        <v>205</v>
      </c>
    </row>
    <row r="37" spans="2:10" ht="21">
      <c r="B37" s="18"/>
      <c r="C37" s="19">
        <v>2</v>
      </c>
      <c r="D37" s="20" t="s">
        <v>19</v>
      </c>
      <c r="E37" s="75">
        <v>148</v>
      </c>
      <c r="F37" s="21"/>
      <c r="G37" s="21">
        <v>22</v>
      </c>
      <c r="H37" s="27"/>
      <c r="I37" s="27"/>
      <c r="J37" s="27" t="s">
        <v>206</v>
      </c>
    </row>
    <row r="38" spans="2:10" ht="21" customHeight="1">
      <c r="B38" s="18">
        <f>B35+1</f>
        <v>23</v>
      </c>
      <c r="C38" s="24">
        <v>2</v>
      </c>
      <c r="D38" s="25" t="s">
        <v>20</v>
      </c>
      <c r="E38" s="76">
        <f>SUM(E39:E41)</f>
        <v>495</v>
      </c>
      <c r="F38" s="26"/>
      <c r="G38" s="26"/>
      <c r="H38" s="22"/>
      <c r="I38" s="22"/>
      <c r="J38" s="22"/>
    </row>
    <row r="39" spans="2:10" ht="21">
      <c r="B39" s="18"/>
      <c r="C39" s="19">
        <v>2</v>
      </c>
      <c r="D39" s="20" t="s">
        <v>73</v>
      </c>
      <c r="E39" s="75">
        <v>360</v>
      </c>
      <c r="F39" s="21"/>
      <c r="G39" s="21">
        <v>21</v>
      </c>
      <c r="H39" s="27"/>
      <c r="I39" s="27"/>
      <c r="J39" s="27" t="s">
        <v>207</v>
      </c>
    </row>
    <row r="40" spans="2:10" ht="21">
      <c r="B40" s="18"/>
      <c r="C40" s="19">
        <v>2</v>
      </c>
      <c r="D40" s="20" t="s">
        <v>74</v>
      </c>
      <c r="E40" s="75">
        <v>70</v>
      </c>
      <c r="F40" s="21"/>
      <c r="G40" s="21">
        <v>4</v>
      </c>
      <c r="H40" s="27"/>
      <c r="I40" s="27"/>
      <c r="J40" s="27" t="s">
        <v>208</v>
      </c>
    </row>
    <row r="41" spans="2:10" ht="21">
      <c r="B41" s="18"/>
      <c r="C41" s="19">
        <v>2</v>
      </c>
      <c r="D41" s="20" t="s">
        <v>75</v>
      </c>
      <c r="E41" s="75">
        <v>65</v>
      </c>
      <c r="F41" s="21"/>
      <c r="G41" s="21">
        <v>3</v>
      </c>
      <c r="H41" s="27"/>
      <c r="I41" s="27"/>
      <c r="J41" s="27" t="s">
        <v>209</v>
      </c>
    </row>
    <row r="42" spans="2:10" ht="21">
      <c r="B42" s="18">
        <f>B38+1</f>
        <v>24</v>
      </c>
      <c r="C42" s="24">
        <v>2</v>
      </c>
      <c r="D42" s="46" t="s">
        <v>76</v>
      </c>
      <c r="E42" s="77">
        <v>730</v>
      </c>
      <c r="F42" s="29"/>
      <c r="G42" s="29">
        <v>35</v>
      </c>
      <c r="H42" s="47"/>
      <c r="I42" s="47" t="s">
        <v>21</v>
      </c>
      <c r="J42" s="47" t="s">
        <v>210</v>
      </c>
    </row>
    <row r="43" spans="2:10" ht="21">
      <c r="B43" s="18">
        <f>B42+1</f>
        <v>25</v>
      </c>
      <c r="C43" s="24">
        <v>2</v>
      </c>
      <c r="D43" s="46" t="s">
        <v>77</v>
      </c>
      <c r="E43" s="77">
        <f>400+80</f>
        <v>480</v>
      </c>
      <c r="F43" s="29"/>
      <c r="G43" s="29">
        <v>20</v>
      </c>
      <c r="H43" s="47"/>
      <c r="I43" s="47"/>
      <c r="J43" s="47" t="s">
        <v>211</v>
      </c>
    </row>
    <row r="44" spans="2:10" ht="21">
      <c r="B44" s="18">
        <f t="shared" ref="B44:B58" si="1">B43+1</f>
        <v>26</v>
      </c>
      <c r="C44" s="24">
        <v>2</v>
      </c>
      <c r="D44" s="46" t="s">
        <v>78</v>
      </c>
      <c r="E44" s="77">
        <v>430</v>
      </c>
      <c r="F44" s="29"/>
      <c r="G44" s="29">
        <v>20</v>
      </c>
      <c r="H44" s="47"/>
      <c r="I44" s="47"/>
      <c r="J44" s="47" t="s">
        <v>212</v>
      </c>
    </row>
    <row r="45" spans="2:10" ht="21">
      <c r="B45" s="18">
        <f t="shared" si="1"/>
        <v>27</v>
      </c>
      <c r="C45" s="24">
        <v>2</v>
      </c>
      <c r="D45" s="46" t="s">
        <v>79</v>
      </c>
      <c r="E45" s="77">
        <v>428</v>
      </c>
      <c r="F45" s="29"/>
      <c r="G45" s="29">
        <v>20</v>
      </c>
      <c r="H45" s="47"/>
      <c r="I45" s="47"/>
      <c r="J45" s="47" t="s">
        <v>213</v>
      </c>
    </row>
    <row r="46" spans="2:10" ht="21">
      <c r="B46" s="18">
        <f t="shared" si="1"/>
        <v>28</v>
      </c>
      <c r="C46" s="24">
        <v>2</v>
      </c>
      <c r="D46" s="46" t="s">
        <v>22</v>
      </c>
      <c r="E46" s="77">
        <v>410</v>
      </c>
      <c r="F46" s="29"/>
      <c r="G46" s="29">
        <v>19</v>
      </c>
      <c r="H46" s="47"/>
      <c r="I46" s="47"/>
      <c r="J46" s="47" t="s">
        <v>214</v>
      </c>
    </row>
    <row r="47" spans="2:10" ht="21">
      <c r="B47" s="18">
        <f t="shared" si="1"/>
        <v>29</v>
      </c>
      <c r="C47" s="24">
        <v>2</v>
      </c>
      <c r="D47" s="46" t="s">
        <v>80</v>
      </c>
      <c r="E47" s="77">
        <v>402</v>
      </c>
      <c r="F47" s="29"/>
      <c r="G47" s="29">
        <v>22</v>
      </c>
      <c r="H47" s="47"/>
      <c r="I47" s="47"/>
      <c r="J47" s="47" t="s">
        <v>215</v>
      </c>
    </row>
    <row r="48" spans="2:10" ht="21">
      <c r="B48" s="18">
        <f t="shared" si="1"/>
        <v>30</v>
      </c>
      <c r="C48" s="24">
        <v>2</v>
      </c>
      <c r="D48" s="46" t="s">
        <v>81</v>
      </c>
      <c r="E48" s="77">
        <v>250</v>
      </c>
      <c r="F48" s="29"/>
      <c r="G48" s="29">
        <v>12</v>
      </c>
      <c r="H48" s="47"/>
      <c r="I48" s="47"/>
      <c r="J48" s="47" t="s">
        <v>216</v>
      </c>
    </row>
    <row r="49" spans="2:10" ht="21">
      <c r="B49" s="18">
        <f t="shared" si="1"/>
        <v>31</v>
      </c>
      <c r="C49" s="24">
        <v>2</v>
      </c>
      <c r="D49" s="46" t="s">
        <v>82</v>
      </c>
      <c r="E49" s="77">
        <v>160</v>
      </c>
      <c r="F49" s="29"/>
      <c r="G49" s="29">
        <v>10</v>
      </c>
      <c r="H49" s="47"/>
      <c r="I49" s="47"/>
      <c r="J49" s="47" t="s">
        <v>217</v>
      </c>
    </row>
    <row r="50" spans="2:10" ht="21">
      <c r="B50" s="18">
        <f t="shared" si="1"/>
        <v>32</v>
      </c>
      <c r="C50" s="24">
        <v>2</v>
      </c>
      <c r="D50" s="46" t="s">
        <v>83</v>
      </c>
      <c r="E50" s="77">
        <v>150</v>
      </c>
      <c r="F50" s="29"/>
      <c r="G50" s="29">
        <v>12</v>
      </c>
      <c r="H50" s="47"/>
      <c r="I50" s="47"/>
      <c r="J50" s="47" t="s">
        <v>218</v>
      </c>
    </row>
    <row r="51" spans="2:10" ht="21">
      <c r="B51" s="18">
        <f t="shared" si="1"/>
        <v>33</v>
      </c>
      <c r="C51" s="24">
        <v>2</v>
      </c>
      <c r="D51" s="46" t="s">
        <v>84</v>
      </c>
      <c r="E51" s="77">
        <v>120</v>
      </c>
      <c r="F51" s="29"/>
      <c r="G51" s="29">
        <v>8</v>
      </c>
      <c r="H51" s="47"/>
      <c r="I51" s="47"/>
      <c r="J51" s="47" t="s">
        <v>219</v>
      </c>
    </row>
    <row r="52" spans="2:10" ht="21">
      <c r="B52" s="18">
        <f t="shared" si="1"/>
        <v>34</v>
      </c>
      <c r="C52" s="24">
        <v>2</v>
      </c>
      <c r="D52" s="46" t="s">
        <v>85</v>
      </c>
      <c r="E52" s="77">
        <v>80</v>
      </c>
      <c r="F52" s="29"/>
      <c r="G52" s="29">
        <v>8</v>
      </c>
      <c r="H52" s="47"/>
      <c r="I52" s="47"/>
      <c r="J52" s="47" t="s">
        <v>220</v>
      </c>
    </row>
    <row r="53" spans="2:10" ht="21">
      <c r="B53" s="18">
        <f t="shared" si="1"/>
        <v>35</v>
      </c>
      <c r="C53" s="24">
        <v>2</v>
      </c>
      <c r="D53" s="48" t="s">
        <v>86</v>
      </c>
      <c r="E53" s="77">
        <v>44</v>
      </c>
      <c r="F53" s="29"/>
      <c r="G53" s="29"/>
      <c r="H53" s="47"/>
      <c r="I53" s="47"/>
      <c r="J53" s="47" t="s">
        <v>221</v>
      </c>
    </row>
    <row r="54" spans="2:10" ht="21">
      <c r="B54" s="18">
        <f t="shared" si="1"/>
        <v>36</v>
      </c>
      <c r="C54" s="24">
        <v>2</v>
      </c>
      <c r="D54" s="46" t="s">
        <v>87</v>
      </c>
      <c r="E54" s="77">
        <v>40</v>
      </c>
      <c r="F54" s="29"/>
      <c r="G54" s="29">
        <v>2</v>
      </c>
      <c r="H54" s="47"/>
      <c r="I54" s="47"/>
      <c r="J54" s="47" t="s">
        <v>222</v>
      </c>
    </row>
    <row r="55" spans="2:10" ht="21">
      <c r="B55" s="18">
        <f t="shared" si="1"/>
        <v>37</v>
      </c>
      <c r="C55" s="24">
        <v>2</v>
      </c>
      <c r="D55" s="46" t="s">
        <v>88</v>
      </c>
      <c r="E55" s="77">
        <v>30</v>
      </c>
      <c r="F55" s="29"/>
      <c r="G55" s="29">
        <v>2</v>
      </c>
      <c r="H55" s="47"/>
      <c r="I55" s="47"/>
      <c r="J55" s="47" t="s">
        <v>223</v>
      </c>
    </row>
    <row r="56" spans="2:10" ht="21">
      <c r="B56" s="18">
        <f t="shared" si="1"/>
        <v>38</v>
      </c>
      <c r="C56" s="24">
        <v>2</v>
      </c>
      <c r="D56" s="46" t="s">
        <v>89</v>
      </c>
      <c r="E56" s="77">
        <v>127</v>
      </c>
      <c r="F56" s="29"/>
      <c r="G56" s="29"/>
      <c r="H56" s="47"/>
      <c r="I56" s="47"/>
      <c r="J56" s="47" t="s">
        <v>224</v>
      </c>
    </row>
    <row r="57" spans="2:10" ht="21">
      <c r="B57" s="18">
        <f t="shared" si="1"/>
        <v>39</v>
      </c>
      <c r="C57" s="24">
        <v>2</v>
      </c>
      <c r="D57" s="46" t="s">
        <v>90</v>
      </c>
      <c r="E57" s="77">
        <v>22</v>
      </c>
      <c r="F57" s="29"/>
      <c r="G57" s="29"/>
      <c r="H57" s="47"/>
      <c r="I57" s="47"/>
      <c r="J57" s="47" t="s">
        <v>225</v>
      </c>
    </row>
    <row r="58" spans="2:10" ht="21.75" thickBot="1">
      <c r="B58" s="18">
        <f t="shared" si="1"/>
        <v>40</v>
      </c>
      <c r="C58" s="24">
        <v>2</v>
      </c>
      <c r="D58" s="59" t="s">
        <v>91</v>
      </c>
      <c r="E58" s="86">
        <v>20</v>
      </c>
      <c r="F58" s="60"/>
      <c r="G58" s="60">
        <v>2</v>
      </c>
      <c r="H58" s="61"/>
      <c r="I58" s="61"/>
      <c r="J58" s="61" t="s">
        <v>226</v>
      </c>
    </row>
    <row r="59" spans="2:10" ht="21.75" thickBot="1">
      <c r="B59" s="37"/>
      <c r="C59" s="38">
        <v>2</v>
      </c>
      <c r="D59" s="39" t="s">
        <v>23</v>
      </c>
      <c r="E59" s="82">
        <f>SUM(E42:E58)+E38+E35</f>
        <v>5216</v>
      </c>
      <c r="F59" s="40"/>
      <c r="G59" s="40">
        <f>SUM(G35:G58)</f>
        <v>271</v>
      </c>
      <c r="H59" s="41"/>
      <c r="I59" s="41"/>
      <c r="J59" s="41"/>
    </row>
    <row r="60" spans="2:10" ht="21">
      <c r="B60" s="18"/>
      <c r="C60" s="24"/>
      <c r="D60" s="28"/>
      <c r="E60" s="77"/>
      <c r="F60" s="30"/>
      <c r="G60" s="30"/>
      <c r="H60" s="31"/>
      <c r="I60" s="31"/>
      <c r="J60" s="31"/>
    </row>
    <row r="61" spans="2:10" ht="21">
      <c r="B61" s="18">
        <f>B58+1</f>
        <v>41</v>
      </c>
      <c r="C61" s="24">
        <v>3</v>
      </c>
      <c r="D61" s="49" t="s">
        <v>92</v>
      </c>
      <c r="E61" s="77">
        <f>SUM(E62:E63)</f>
        <v>650</v>
      </c>
      <c r="F61" s="30"/>
      <c r="G61" s="30"/>
      <c r="H61" s="31"/>
      <c r="I61" s="31"/>
      <c r="J61" s="31"/>
    </row>
    <row r="62" spans="2:10" ht="21">
      <c r="B62" s="18"/>
      <c r="C62" s="24"/>
      <c r="D62" s="50" t="s">
        <v>24</v>
      </c>
      <c r="E62" s="80">
        <v>650</v>
      </c>
      <c r="F62" s="52"/>
      <c r="G62" s="52">
        <v>30</v>
      </c>
      <c r="H62" s="53"/>
      <c r="I62" s="53"/>
      <c r="J62" s="53" t="s">
        <v>227</v>
      </c>
    </row>
    <row r="63" spans="2:10" ht="21">
      <c r="B63" s="18"/>
      <c r="C63" s="24">
        <v>3</v>
      </c>
      <c r="D63" s="50" t="s">
        <v>25</v>
      </c>
      <c r="E63" s="80"/>
      <c r="F63" s="52"/>
      <c r="G63" s="52"/>
      <c r="H63" s="53"/>
      <c r="I63" s="53"/>
      <c r="J63" s="53" t="s">
        <v>228</v>
      </c>
    </row>
    <row r="64" spans="2:10" ht="21">
      <c r="B64" s="18">
        <f>B61+1</f>
        <v>42</v>
      </c>
      <c r="C64" s="24">
        <v>3</v>
      </c>
      <c r="D64" s="49" t="s">
        <v>93</v>
      </c>
      <c r="E64" s="77">
        <f>SUM(E65:E66)</f>
        <v>455</v>
      </c>
      <c r="F64" s="30"/>
      <c r="G64" s="30"/>
      <c r="H64" s="31"/>
      <c r="I64" s="31"/>
      <c r="J64" s="31"/>
    </row>
    <row r="65" spans="2:10" ht="21">
      <c r="B65" s="18"/>
      <c r="C65" s="19">
        <v>3</v>
      </c>
      <c r="D65" s="54" t="s">
        <v>94</v>
      </c>
      <c r="E65" s="75">
        <v>280</v>
      </c>
      <c r="F65" s="21"/>
      <c r="G65" s="21">
        <v>12</v>
      </c>
      <c r="H65" s="27"/>
      <c r="I65" s="27"/>
      <c r="J65" s="27" t="s">
        <v>229</v>
      </c>
    </row>
    <row r="66" spans="2:10" ht="21">
      <c r="B66" s="18"/>
      <c r="C66" s="19">
        <v>3</v>
      </c>
      <c r="D66" s="54" t="s">
        <v>95</v>
      </c>
      <c r="E66" s="75">
        <v>175</v>
      </c>
      <c r="F66" s="21"/>
      <c r="G66" s="21">
        <v>9</v>
      </c>
      <c r="H66" s="27"/>
      <c r="I66" s="27"/>
      <c r="J66" s="27" t="s">
        <v>230</v>
      </c>
    </row>
    <row r="67" spans="2:10" ht="21">
      <c r="B67" s="18">
        <f>+B64+1</f>
        <v>43</v>
      </c>
      <c r="C67" s="24">
        <v>3</v>
      </c>
      <c r="D67" s="49" t="s">
        <v>96</v>
      </c>
      <c r="E67" s="77">
        <v>250</v>
      </c>
      <c r="F67" s="30"/>
      <c r="G67" s="30">
        <v>22</v>
      </c>
      <c r="H67" s="31"/>
      <c r="I67" s="31"/>
      <c r="J67" s="31" t="s">
        <v>231</v>
      </c>
    </row>
    <row r="68" spans="2:10" ht="21">
      <c r="B68" s="18">
        <f>B67+1</f>
        <v>44</v>
      </c>
      <c r="C68" s="24">
        <v>3</v>
      </c>
      <c r="D68" s="49" t="s">
        <v>26</v>
      </c>
      <c r="E68" s="77">
        <f>SUM(E69:E70)</f>
        <v>400</v>
      </c>
      <c r="F68" s="30"/>
      <c r="G68" s="30"/>
      <c r="H68" s="31"/>
      <c r="I68" s="31"/>
      <c r="J68" s="31"/>
    </row>
    <row r="69" spans="2:10" ht="21">
      <c r="B69" s="18"/>
      <c r="C69" s="19">
        <v>3</v>
      </c>
      <c r="D69" s="20" t="s">
        <v>97</v>
      </c>
      <c r="E69" s="75">
        <v>200</v>
      </c>
      <c r="F69" s="21"/>
      <c r="G69" s="21">
        <v>10</v>
      </c>
      <c r="H69" s="31"/>
      <c r="I69" s="31"/>
      <c r="J69" s="31" t="s">
        <v>232</v>
      </c>
    </row>
    <row r="70" spans="2:10" ht="21">
      <c r="B70" s="18"/>
      <c r="C70" s="19">
        <v>3</v>
      </c>
      <c r="D70" s="20" t="s">
        <v>98</v>
      </c>
      <c r="E70" s="75">
        <v>200</v>
      </c>
      <c r="F70" s="21"/>
      <c r="G70" s="21">
        <v>10</v>
      </c>
      <c r="H70" s="31"/>
      <c r="I70" s="31"/>
      <c r="J70" s="31" t="s">
        <v>233</v>
      </c>
    </row>
    <row r="71" spans="2:10" ht="21">
      <c r="B71" s="18">
        <f>+B68+1</f>
        <v>45</v>
      </c>
      <c r="C71" s="24">
        <v>3</v>
      </c>
      <c r="D71" s="25" t="s">
        <v>99</v>
      </c>
      <c r="E71" s="76">
        <f>SUM(E72:E73)</f>
        <v>350</v>
      </c>
      <c r="F71" s="26"/>
      <c r="G71" s="26"/>
      <c r="H71" s="22"/>
      <c r="I71" s="22"/>
      <c r="J71" s="22"/>
    </row>
    <row r="72" spans="2:10" ht="21">
      <c r="B72" s="18"/>
      <c r="C72" s="19">
        <v>3</v>
      </c>
      <c r="D72" s="20" t="s">
        <v>100</v>
      </c>
      <c r="E72" s="75">
        <v>175</v>
      </c>
      <c r="F72" s="21"/>
      <c r="G72" s="21">
        <v>12</v>
      </c>
      <c r="H72" s="27"/>
      <c r="I72" s="27"/>
      <c r="J72" s="27" t="s">
        <v>234</v>
      </c>
    </row>
    <row r="73" spans="2:10" ht="21">
      <c r="B73" s="18"/>
      <c r="C73" s="19">
        <v>3</v>
      </c>
      <c r="D73" s="20" t="s">
        <v>101</v>
      </c>
      <c r="E73" s="75">
        <v>175</v>
      </c>
      <c r="F73" s="21"/>
      <c r="G73" s="21">
        <v>9</v>
      </c>
      <c r="H73" s="27"/>
      <c r="I73" s="27"/>
      <c r="J73" s="27" t="s">
        <v>235</v>
      </c>
    </row>
    <row r="74" spans="2:10" ht="21">
      <c r="B74" s="18">
        <f>B71+1</f>
        <v>46</v>
      </c>
      <c r="C74" s="24">
        <v>3</v>
      </c>
      <c r="D74" s="55" t="s">
        <v>102</v>
      </c>
      <c r="E74" s="81">
        <f>SUM(E75:E76)</f>
        <v>340</v>
      </c>
      <c r="F74" s="56"/>
      <c r="G74" s="56"/>
      <c r="H74" s="57"/>
      <c r="I74" s="58"/>
      <c r="J74" s="58"/>
    </row>
    <row r="75" spans="2:10" ht="21">
      <c r="B75" s="18"/>
      <c r="C75" s="19">
        <v>3</v>
      </c>
      <c r="D75" s="20" t="s">
        <v>103</v>
      </c>
      <c r="E75" s="75">
        <v>220</v>
      </c>
      <c r="F75" s="21"/>
      <c r="G75" s="21">
        <v>9</v>
      </c>
      <c r="H75" s="27"/>
      <c r="I75" s="27"/>
      <c r="J75" s="27" t="s">
        <v>236</v>
      </c>
    </row>
    <row r="76" spans="2:10" ht="21">
      <c r="B76" s="18"/>
      <c r="C76" s="19">
        <v>3</v>
      </c>
      <c r="D76" s="20" t="s">
        <v>104</v>
      </c>
      <c r="E76" s="75">
        <v>120</v>
      </c>
      <c r="F76" s="21"/>
      <c r="G76" s="21">
        <v>8</v>
      </c>
      <c r="H76" s="27"/>
      <c r="I76" s="27"/>
      <c r="J76" s="27" t="s">
        <v>237</v>
      </c>
    </row>
    <row r="77" spans="2:10" ht="21">
      <c r="B77" s="18">
        <f>B74+1</f>
        <v>47</v>
      </c>
      <c r="C77" s="24">
        <v>3</v>
      </c>
      <c r="D77" s="28" t="s">
        <v>105</v>
      </c>
      <c r="E77" s="77">
        <v>155</v>
      </c>
      <c r="F77" s="30"/>
      <c r="G77" s="30">
        <v>9</v>
      </c>
      <c r="H77" s="31"/>
      <c r="I77" s="31"/>
      <c r="J77" s="31" t="s">
        <v>238</v>
      </c>
    </row>
    <row r="78" spans="2:10" ht="21">
      <c r="B78" s="18">
        <f>B77+1</f>
        <v>48</v>
      </c>
      <c r="C78" s="24">
        <v>3</v>
      </c>
      <c r="D78" s="28" t="s">
        <v>106</v>
      </c>
      <c r="E78" s="77">
        <v>140</v>
      </c>
      <c r="F78" s="30"/>
      <c r="G78" s="30">
        <v>6</v>
      </c>
      <c r="H78" s="31"/>
      <c r="I78" s="31"/>
      <c r="J78" s="31" t="s">
        <v>239</v>
      </c>
    </row>
    <row r="79" spans="2:10" ht="21">
      <c r="B79" s="18">
        <f t="shared" ref="B79:B80" si="2">B78+1</f>
        <v>49</v>
      </c>
      <c r="C79" s="24">
        <v>3</v>
      </c>
      <c r="D79" s="28" t="s">
        <v>107</v>
      </c>
      <c r="E79" s="77">
        <v>110</v>
      </c>
      <c r="F79" s="30"/>
      <c r="G79" s="30">
        <v>6</v>
      </c>
      <c r="H79" s="31"/>
      <c r="I79" s="31"/>
      <c r="J79" s="31" t="s">
        <v>240</v>
      </c>
    </row>
    <row r="80" spans="2:10" ht="21.75" thickBot="1">
      <c r="B80" s="18">
        <f t="shared" si="2"/>
        <v>50</v>
      </c>
      <c r="C80" s="24">
        <v>3</v>
      </c>
      <c r="D80" s="59" t="s">
        <v>108</v>
      </c>
      <c r="E80" s="86">
        <v>800</v>
      </c>
      <c r="F80" s="60"/>
      <c r="G80" s="60">
        <v>38</v>
      </c>
      <c r="H80" s="61"/>
      <c r="I80" s="61"/>
      <c r="J80" s="61" t="s">
        <v>241</v>
      </c>
    </row>
    <row r="81" spans="2:10" ht="21.75" thickBot="1">
      <c r="B81" s="37"/>
      <c r="C81" s="38">
        <v>3</v>
      </c>
      <c r="D81" s="39" t="s">
        <v>27</v>
      </c>
      <c r="E81" s="82">
        <f>E61+E64+E67+E68+E71+E74+E77+E78+E79+E80</f>
        <v>3650</v>
      </c>
      <c r="F81" s="40"/>
      <c r="G81" s="40">
        <f>SUM(G61:G80)</f>
        <v>190</v>
      </c>
      <c r="H81" s="41"/>
      <c r="I81" s="41"/>
      <c r="J81" s="41"/>
    </row>
    <row r="82" spans="2:10" ht="21">
      <c r="B82" s="18"/>
      <c r="C82" s="24"/>
      <c r="D82" s="28"/>
      <c r="E82" s="77"/>
      <c r="F82" s="30"/>
      <c r="G82" s="30"/>
      <c r="H82" s="31"/>
      <c r="I82" s="31"/>
      <c r="J82" s="31"/>
    </row>
    <row r="83" spans="2:10" ht="21">
      <c r="B83" s="18">
        <f>B80+1</f>
        <v>51</v>
      </c>
      <c r="C83" s="24">
        <v>4</v>
      </c>
      <c r="D83" s="28" t="s">
        <v>28</v>
      </c>
      <c r="E83" s="77">
        <f>SUM(E84:E85)</f>
        <v>765</v>
      </c>
      <c r="F83" s="30"/>
      <c r="G83" s="30"/>
      <c r="H83" s="31"/>
      <c r="I83" s="31"/>
      <c r="J83" s="31"/>
    </row>
    <row r="84" spans="2:10" ht="21">
      <c r="B84" s="18"/>
      <c r="C84" s="24">
        <v>4</v>
      </c>
      <c r="D84" s="20" t="s">
        <v>109</v>
      </c>
      <c r="E84" s="75">
        <v>635</v>
      </c>
      <c r="F84" s="21"/>
      <c r="G84" s="21">
        <v>32</v>
      </c>
      <c r="H84" s="27"/>
      <c r="I84" s="27" t="s">
        <v>21</v>
      </c>
      <c r="J84" s="27" t="s">
        <v>242</v>
      </c>
    </row>
    <row r="85" spans="2:10" ht="21">
      <c r="B85" s="18"/>
      <c r="C85" s="24">
        <v>4</v>
      </c>
      <c r="D85" s="20" t="s">
        <v>110</v>
      </c>
      <c r="E85" s="75">
        <v>130</v>
      </c>
      <c r="F85" s="21"/>
      <c r="G85" s="21">
        <v>8</v>
      </c>
      <c r="H85" s="27"/>
      <c r="I85" s="27"/>
      <c r="J85" s="27" t="s">
        <v>243</v>
      </c>
    </row>
    <row r="86" spans="2:10" ht="21">
      <c r="B86" s="18">
        <f>B83+1</f>
        <v>52</v>
      </c>
      <c r="C86" s="24">
        <v>4</v>
      </c>
      <c r="D86" s="28" t="s">
        <v>111</v>
      </c>
      <c r="E86" s="77">
        <v>790</v>
      </c>
      <c r="F86" s="30"/>
      <c r="G86" s="30">
        <v>40</v>
      </c>
      <c r="H86" s="31"/>
      <c r="I86" s="31"/>
      <c r="J86" s="31" t="s">
        <v>244</v>
      </c>
    </row>
    <row r="87" spans="2:10" ht="21">
      <c r="B87" s="18">
        <f>B86+1</f>
        <v>53</v>
      </c>
      <c r="C87" s="24">
        <v>4</v>
      </c>
      <c r="D87" s="28" t="s">
        <v>112</v>
      </c>
      <c r="E87" s="77">
        <v>680</v>
      </c>
      <c r="F87" s="30"/>
      <c r="G87" s="30"/>
      <c r="H87" s="31"/>
      <c r="I87" s="31" t="s">
        <v>21</v>
      </c>
      <c r="J87" s="31" t="s">
        <v>245</v>
      </c>
    </row>
    <row r="88" spans="2:10" ht="21">
      <c r="B88" s="18">
        <f t="shared" ref="B88:B97" si="3">B87+1</f>
        <v>54</v>
      </c>
      <c r="C88" s="24">
        <v>4</v>
      </c>
      <c r="D88" s="28" t="s">
        <v>113</v>
      </c>
      <c r="E88" s="77">
        <v>450</v>
      </c>
      <c r="F88" s="30"/>
      <c r="G88" s="30">
        <v>21</v>
      </c>
      <c r="H88" s="31"/>
      <c r="I88" s="31"/>
      <c r="J88" s="31" t="s">
        <v>246</v>
      </c>
    </row>
    <row r="89" spans="2:10" ht="21">
      <c r="B89" s="18">
        <f t="shared" si="3"/>
        <v>55</v>
      </c>
      <c r="C89" s="24">
        <v>4</v>
      </c>
      <c r="D89" s="28" t="s">
        <v>114</v>
      </c>
      <c r="E89" s="77">
        <v>420</v>
      </c>
      <c r="F89" s="30"/>
      <c r="G89" s="30">
        <v>18</v>
      </c>
      <c r="H89" s="31"/>
      <c r="I89" s="31"/>
      <c r="J89" s="31" t="s">
        <v>247</v>
      </c>
    </row>
    <row r="90" spans="2:10" ht="21">
      <c r="B90" s="18">
        <f t="shared" si="3"/>
        <v>56</v>
      </c>
      <c r="C90" s="24">
        <v>4</v>
      </c>
      <c r="D90" s="28" t="s">
        <v>115</v>
      </c>
      <c r="E90" s="77">
        <v>400</v>
      </c>
      <c r="F90" s="30"/>
      <c r="G90" s="30">
        <v>18</v>
      </c>
      <c r="H90" s="31"/>
      <c r="I90" s="31"/>
      <c r="J90" s="31" t="s">
        <v>248</v>
      </c>
    </row>
    <row r="91" spans="2:10" ht="21">
      <c r="B91" s="18">
        <f t="shared" si="3"/>
        <v>57</v>
      </c>
      <c r="C91" s="24">
        <v>4</v>
      </c>
      <c r="D91" s="28" t="s">
        <v>29</v>
      </c>
      <c r="E91" s="77">
        <v>361</v>
      </c>
      <c r="F91" s="30"/>
      <c r="G91" s="30">
        <v>18</v>
      </c>
      <c r="H91" s="31" t="s">
        <v>30</v>
      </c>
      <c r="I91" s="31"/>
      <c r="J91" s="31" t="s">
        <v>249</v>
      </c>
    </row>
    <row r="92" spans="2:10" ht="21">
      <c r="B92" s="18">
        <f t="shared" si="3"/>
        <v>58</v>
      </c>
      <c r="C92" s="24">
        <v>4</v>
      </c>
      <c r="D92" s="28" t="s">
        <v>31</v>
      </c>
      <c r="E92" s="77">
        <v>10</v>
      </c>
      <c r="F92" s="30"/>
      <c r="G92" s="30">
        <v>3</v>
      </c>
      <c r="H92" s="31" t="s">
        <v>32</v>
      </c>
      <c r="I92" s="31"/>
      <c r="J92" s="31" t="s">
        <v>250</v>
      </c>
    </row>
    <row r="93" spans="2:10" ht="21">
      <c r="B93" s="18">
        <f t="shared" si="3"/>
        <v>59</v>
      </c>
      <c r="C93" s="24">
        <v>4</v>
      </c>
      <c r="D93" s="28" t="s">
        <v>116</v>
      </c>
      <c r="E93" s="77">
        <v>250</v>
      </c>
      <c r="F93" s="30"/>
      <c r="G93" s="30">
        <v>13</v>
      </c>
      <c r="H93" s="31"/>
      <c r="I93" s="31"/>
      <c r="J93" s="31" t="s">
        <v>251</v>
      </c>
    </row>
    <row r="94" spans="2:10" ht="21">
      <c r="B94" s="18">
        <f t="shared" si="3"/>
        <v>60</v>
      </c>
      <c r="C94" s="24">
        <v>4</v>
      </c>
      <c r="D94" s="28" t="s">
        <v>117</v>
      </c>
      <c r="E94" s="77">
        <v>240</v>
      </c>
      <c r="F94" s="30"/>
      <c r="G94" s="30">
        <v>16</v>
      </c>
      <c r="H94" s="31"/>
      <c r="I94" s="31"/>
      <c r="J94" s="31" t="s">
        <v>252</v>
      </c>
    </row>
    <row r="95" spans="2:10" ht="21">
      <c r="B95" s="18">
        <f t="shared" si="3"/>
        <v>61</v>
      </c>
      <c r="C95" s="24">
        <v>4</v>
      </c>
      <c r="D95" s="28" t="s">
        <v>118</v>
      </c>
      <c r="E95" s="77">
        <v>220</v>
      </c>
      <c r="F95" s="30"/>
      <c r="G95" s="30">
        <v>10</v>
      </c>
      <c r="H95" s="31"/>
      <c r="I95" s="31"/>
      <c r="J95" s="31" t="s">
        <v>253</v>
      </c>
    </row>
    <row r="96" spans="2:10" ht="21">
      <c r="B96" s="18">
        <f t="shared" si="3"/>
        <v>62</v>
      </c>
      <c r="C96" s="24">
        <v>4</v>
      </c>
      <c r="D96" s="28" t="s">
        <v>119</v>
      </c>
      <c r="E96" s="77">
        <v>200</v>
      </c>
      <c r="F96" s="30"/>
      <c r="G96" s="30">
        <v>22</v>
      </c>
      <c r="H96" s="31"/>
      <c r="I96" s="31"/>
      <c r="J96" s="31" t="s">
        <v>254</v>
      </c>
    </row>
    <row r="97" spans="2:10" ht="21">
      <c r="B97" s="18">
        <f t="shared" si="3"/>
        <v>63</v>
      </c>
      <c r="C97" s="24">
        <v>4</v>
      </c>
      <c r="D97" s="28" t="s">
        <v>33</v>
      </c>
      <c r="E97" s="77">
        <f>SUM(E98:E99)</f>
        <v>255</v>
      </c>
      <c r="F97" s="30"/>
      <c r="G97" s="30"/>
      <c r="H97" s="31"/>
      <c r="I97" s="31"/>
      <c r="J97" s="31"/>
    </row>
    <row r="98" spans="2:10" ht="21">
      <c r="B98" s="18"/>
      <c r="C98" s="24">
        <v>4</v>
      </c>
      <c r="D98" s="20" t="s">
        <v>120</v>
      </c>
      <c r="E98" s="75">
        <v>215</v>
      </c>
      <c r="F98" s="21"/>
      <c r="G98" s="21">
        <v>12</v>
      </c>
      <c r="H98" s="27"/>
      <c r="I98" s="27"/>
      <c r="J98" s="27" t="s">
        <v>255</v>
      </c>
    </row>
    <row r="99" spans="2:10" ht="21.75" thickBot="1">
      <c r="B99" s="18"/>
      <c r="C99" s="24">
        <v>4</v>
      </c>
      <c r="D99" s="20" t="s">
        <v>121</v>
      </c>
      <c r="E99" s="75">
        <v>40</v>
      </c>
      <c r="F99" s="21"/>
      <c r="G99" s="21">
        <v>2</v>
      </c>
      <c r="H99" s="27"/>
      <c r="I99" s="27"/>
      <c r="J99" s="27" t="s">
        <v>256</v>
      </c>
    </row>
    <row r="100" spans="2:10" ht="21.75" thickBot="1">
      <c r="B100" s="37"/>
      <c r="C100" s="38">
        <v>4</v>
      </c>
      <c r="D100" s="39" t="s">
        <v>34</v>
      </c>
      <c r="E100" s="82">
        <f>E97+E96+E95+E94+E93+E92+E91+E90+E89+E88+E87+E86+E83</f>
        <v>5041</v>
      </c>
      <c r="F100" s="40">
        <f>SUM(F83:F99)</f>
        <v>0</v>
      </c>
      <c r="G100" s="40">
        <f>SUM(G83:G99)</f>
        <v>233</v>
      </c>
      <c r="H100" s="41"/>
      <c r="I100" s="41"/>
      <c r="J100" s="41"/>
    </row>
    <row r="101" spans="2:10" ht="21">
      <c r="B101" s="18"/>
      <c r="C101" s="24"/>
      <c r="D101" s="28"/>
      <c r="E101" s="77"/>
      <c r="F101" s="30"/>
      <c r="G101" s="30"/>
      <c r="H101" s="31"/>
      <c r="I101" s="31"/>
      <c r="J101" s="31"/>
    </row>
    <row r="102" spans="2:10" ht="21">
      <c r="B102" s="18">
        <f>B97+1</f>
        <v>64</v>
      </c>
      <c r="C102" s="24">
        <v>5</v>
      </c>
      <c r="D102" s="28" t="s">
        <v>35</v>
      </c>
      <c r="E102" s="77">
        <f>SUM(E103:E104)</f>
        <v>950</v>
      </c>
      <c r="F102" s="30"/>
      <c r="G102" s="30"/>
      <c r="H102" s="31"/>
      <c r="I102" s="31"/>
      <c r="J102" s="31"/>
    </row>
    <row r="103" spans="2:10" ht="21">
      <c r="B103" s="18"/>
      <c r="C103" s="24">
        <v>5</v>
      </c>
      <c r="D103" s="20" t="s">
        <v>122</v>
      </c>
      <c r="E103" s="75">
        <v>650</v>
      </c>
      <c r="F103" s="21"/>
      <c r="G103" s="21">
        <v>38</v>
      </c>
      <c r="H103" s="27"/>
      <c r="I103" s="27" t="s">
        <v>21</v>
      </c>
      <c r="J103" s="27" t="s">
        <v>257</v>
      </c>
    </row>
    <row r="104" spans="2:10" ht="21">
      <c r="B104" s="18"/>
      <c r="C104" s="24">
        <v>5</v>
      </c>
      <c r="D104" s="20" t="s">
        <v>123</v>
      </c>
      <c r="E104" s="75">
        <v>300</v>
      </c>
      <c r="F104" s="21"/>
      <c r="G104" s="21">
        <v>22</v>
      </c>
      <c r="H104" s="27"/>
      <c r="I104" s="27"/>
      <c r="J104" s="27" t="s">
        <v>258</v>
      </c>
    </row>
    <row r="105" spans="2:10" ht="21">
      <c r="B105" s="18">
        <f>B102+1</f>
        <v>65</v>
      </c>
      <c r="C105" s="24">
        <v>5</v>
      </c>
      <c r="D105" s="28" t="s">
        <v>124</v>
      </c>
      <c r="E105" s="77">
        <v>407</v>
      </c>
      <c r="F105" s="30"/>
      <c r="G105" s="30">
        <v>20</v>
      </c>
      <c r="H105" s="31"/>
      <c r="I105" s="31"/>
      <c r="J105" s="31" t="s">
        <v>259</v>
      </c>
    </row>
    <row r="106" spans="2:10" ht="21">
      <c r="B106" s="18">
        <f>B105+1</f>
        <v>66</v>
      </c>
      <c r="C106" s="24">
        <v>5</v>
      </c>
      <c r="D106" s="28" t="s">
        <v>125</v>
      </c>
      <c r="E106" s="77">
        <v>400</v>
      </c>
      <c r="F106" s="30"/>
      <c r="G106" s="30">
        <v>22</v>
      </c>
      <c r="H106" s="31"/>
      <c r="I106" s="31"/>
      <c r="J106" s="31" t="s">
        <v>260</v>
      </c>
    </row>
    <row r="107" spans="2:10" ht="21">
      <c r="B107" s="18">
        <f t="shared" ref="B107:B109" si="4">B106+1</f>
        <v>67</v>
      </c>
      <c r="C107" s="24">
        <v>5</v>
      </c>
      <c r="D107" s="28" t="s">
        <v>126</v>
      </c>
      <c r="E107" s="77">
        <v>300</v>
      </c>
      <c r="F107" s="30"/>
      <c r="G107" s="30">
        <v>22</v>
      </c>
      <c r="H107" s="31"/>
      <c r="I107" s="31"/>
      <c r="J107" s="31" t="s">
        <v>261</v>
      </c>
    </row>
    <row r="108" spans="2:10" ht="21">
      <c r="B108" s="18">
        <f t="shared" si="4"/>
        <v>68</v>
      </c>
      <c r="C108" s="24">
        <v>5</v>
      </c>
      <c r="D108" s="28" t="s">
        <v>127</v>
      </c>
      <c r="E108" s="77">
        <v>266</v>
      </c>
      <c r="F108" s="30"/>
      <c r="G108" s="30">
        <v>20</v>
      </c>
      <c r="H108" s="31"/>
      <c r="I108" s="31"/>
      <c r="J108" s="31" t="s">
        <v>262</v>
      </c>
    </row>
    <row r="109" spans="2:10" ht="21">
      <c r="B109" s="18">
        <f t="shared" si="4"/>
        <v>69</v>
      </c>
      <c r="C109" s="24">
        <v>5</v>
      </c>
      <c r="D109" s="28" t="s">
        <v>36</v>
      </c>
      <c r="E109" s="77">
        <f>SUM(E110:E111)</f>
        <v>266</v>
      </c>
      <c r="F109" s="30"/>
      <c r="G109" s="30"/>
      <c r="H109" s="31"/>
      <c r="I109" s="31"/>
      <c r="J109" s="31"/>
    </row>
    <row r="110" spans="2:10" ht="21">
      <c r="B110" s="18"/>
      <c r="C110" s="24">
        <v>5</v>
      </c>
      <c r="D110" s="20" t="s">
        <v>128</v>
      </c>
      <c r="E110" s="75">
        <v>160</v>
      </c>
      <c r="F110" s="21"/>
      <c r="G110" s="21">
        <v>14</v>
      </c>
      <c r="H110" s="27"/>
      <c r="I110" s="27"/>
      <c r="J110" s="27" t="s">
        <v>263</v>
      </c>
    </row>
    <row r="111" spans="2:10" ht="21">
      <c r="B111" s="18"/>
      <c r="C111" s="24">
        <v>5</v>
      </c>
      <c r="D111" s="20" t="s">
        <v>129</v>
      </c>
      <c r="E111" s="75">
        <v>106</v>
      </c>
      <c r="F111" s="21"/>
      <c r="G111" s="21">
        <v>6</v>
      </c>
      <c r="H111" s="27"/>
      <c r="I111" s="27"/>
      <c r="J111" s="27" t="s">
        <v>264</v>
      </c>
    </row>
    <row r="112" spans="2:10" ht="21">
      <c r="B112" s="18">
        <f>B109+1</f>
        <v>70</v>
      </c>
      <c r="C112" s="24">
        <v>5</v>
      </c>
      <c r="D112" s="28" t="s">
        <v>130</v>
      </c>
      <c r="E112" s="77">
        <v>80</v>
      </c>
      <c r="F112" s="30"/>
      <c r="G112" s="30">
        <v>2</v>
      </c>
      <c r="H112" s="31"/>
      <c r="I112" s="31"/>
      <c r="J112" s="31" t="s">
        <v>265</v>
      </c>
    </row>
    <row r="113" spans="2:10" ht="21">
      <c r="B113" s="18">
        <f>B112+1</f>
        <v>71</v>
      </c>
      <c r="C113" s="24">
        <v>5</v>
      </c>
      <c r="D113" s="28" t="s">
        <v>131</v>
      </c>
      <c r="E113" s="77">
        <v>80</v>
      </c>
      <c r="F113" s="30"/>
      <c r="G113" s="30">
        <v>4</v>
      </c>
      <c r="H113" s="31"/>
      <c r="I113" s="31"/>
      <c r="J113" s="31" t="s">
        <v>266</v>
      </c>
    </row>
    <row r="114" spans="2:10" ht="21">
      <c r="B114" s="18">
        <f>B113+1</f>
        <v>72</v>
      </c>
      <c r="C114" s="24">
        <v>5</v>
      </c>
      <c r="D114" s="28" t="s">
        <v>37</v>
      </c>
      <c r="E114" s="77">
        <f>SUM(E115:E117)</f>
        <v>336</v>
      </c>
      <c r="F114" s="30"/>
      <c r="G114" s="30"/>
      <c r="H114" s="31"/>
      <c r="I114" s="31"/>
      <c r="J114" s="31"/>
    </row>
    <row r="115" spans="2:10" ht="21">
      <c r="B115" s="18"/>
      <c r="C115" s="24">
        <v>5</v>
      </c>
      <c r="D115" s="62" t="s">
        <v>132</v>
      </c>
      <c r="E115" s="80">
        <v>256</v>
      </c>
      <c r="F115" s="52"/>
      <c r="G115" s="52">
        <v>12</v>
      </c>
      <c r="H115" s="53"/>
      <c r="I115" s="53"/>
      <c r="J115" s="53" t="s">
        <v>267</v>
      </c>
    </row>
    <row r="116" spans="2:10" ht="21">
      <c r="B116" s="18"/>
      <c r="C116" s="24">
        <v>5</v>
      </c>
      <c r="D116" s="62" t="s">
        <v>133</v>
      </c>
      <c r="E116" s="80">
        <v>40</v>
      </c>
      <c r="F116" s="52"/>
      <c r="G116" s="52">
        <v>4</v>
      </c>
      <c r="H116" s="53"/>
      <c r="I116" s="53"/>
      <c r="J116" s="53" t="s">
        <v>268</v>
      </c>
    </row>
    <row r="117" spans="2:10" ht="21.75" thickBot="1">
      <c r="B117" s="18"/>
      <c r="C117" s="24">
        <v>5</v>
      </c>
      <c r="D117" s="63" t="s">
        <v>134</v>
      </c>
      <c r="E117" s="80">
        <v>40</v>
      </c>
      <c r="F117" s="51"/>
      <c r="G117" s="51">
        <v>4</v>
      </c>
      <c r="H117" s="53"/>
      <c r="I117" s="53"/>
      <c r="J117" s="53" t="s">
        <v>269</v>
      </c>
    </row>
    <row r="118" spans="2:10" ht="21.75" thickBot="1">
      <c r="B118" s="37"/>
      <c r="C118" s="38">
        <v>5</v>
      </c>
      <c r="D118" s="39" t="s">
        <v>38</v>
      </c>
      <c r="E118" s="82">
        <f>E102+E105+E106+E107+E108+E109+E112+E113+E114</f>
        <v>3085</v>
      </c>
      <c r="F118" s="40">
        <f>SUM(F102:F117)</f>
        <v>0</v>
      </c>
      <c r="G118" s="40">
        <f>SUM(G102:G117)</f>
        <v>190</v>
      </c>
      <c r="H118" s="41"/>
      <c r="I118" s="41"/>
      <c r="J118" s="41"/>
    </row>
    <row r="119" spans="2:10" ht="21">
      <c r="B119" s="18"/>
      <c r="C119" s="24"/>
      <c r="D119" s="28"/>
      <c r="E119" s="77"/>
      <c r="F119" s="30"/>
      <c r="G119" s="30"/>
      <c r="H119" s="31"/>
      <c r="I119" s="31"/>
      <c r="J119" s="31"/>
    </row>
    <row r="120" spans="2:10" ht="21">
      <c r="B120" s="18">
        <f>B114+1</f>
        <v>73</v>
      </c>
      <c r="C120" s="24">
        <v>6</v>
      </c>
      <c r="D120" s="28" t="s">
        <v>135</v>
      </c>
      <c r="E120" s="77">
        <v>760</v>
      </c>
      <c r="F120" s="30"/>
      <c r="G120" s="30">
        <v>34</v>
      </c>
      <c r="H120" s="31"/>
      <c r="I120" s="31" t="s">
        <v>21</v>
      </c>
      <c r="J120" s="31" t="s">
        <v>270</v>
      </c>
    </row>
    <row r="121" spans="2:10" ht="21">
      <c r="B121" s="18">
        <f>+B120+1</f>
        <v>74</v>
      </c>
      <c r="C121" s="24">
        <v>6</v>
      </c>
      <c r="D121" s="28" t="s">
        <v>136</v>
      </c>
      <c r="E121" s="77">
        <v>350</v>
      </c>
      <c r="F121" s="30"/>
      <c r="G121" s="30">
        <v>18</v>
      </c>
      <c r="H121" s="31"/>
      <c r="I121" s="31"/>
      <c r="J121" s="31" t="s">
        <v>271</v>
      </c>
    </row>
    <row r="122" spans="2:10" ht="21">
      <c r="B122" s="18">
        <f t="shared" ref="B122:B124" si="5">+B121+1</f>
        <v>75</v>
      </c>
      <c r="C122" s="24">
        <v>6</v>
      </c>
      <c r="D122" s="28" t="s">
        <v>137</v>
      </c>
      <c r="E122" s="77">
        <v>703</v>
      </c>
      <c r="F122" s="30"/>
      <c r="G122" s="30">
        <v>21</v>
      </c>
      <c r="H122" s="31"/>
      <c r="I122" s="31" t="s">
        <v>21</v>
      </c>
      <c r="J122" s="31" t="s">
        <v>272</v>
      </c>
    </row>
    <row r="123" spans="2:10" ht="21">
      <c r="B123" s="18">
        <f t="shared" si="5"/>
        <v>76</v>
      </c>
      <c r="C123" s="24">
        <v>6</v>
      </c>
      <c r="D123" s="28" t="s">
        <v>138</v>
      </c>
      <c r="E123" s="77">
        <v>420</v>
      </c>
      <c r="F123" s="30"/>
      <c r="G123" s="30">
        <v>23</v>
      </c>
      <c r="H123" s="31"/>
      <c r="I123" s="31"/>
      <c r="J123" s="31" t="s">
        <v>273</v>
      </c>
    </row>
    <row r="124" spans="2:10" ht="21">
      <c r="B124" s="18">
        <f t="shared" si="5"/>
        <v>77</v>
      </c>
      <c r="C124" s="24">
        <v>6</v>
      </c>
      <c r="D124" s="28" t="s">
        <v>139</v>
      </c>
      <c r="E124" s="77">
        <f>SUM(E125:E126)</f>
        <v>450</v>
      </c>
      <c r="F124" s="30"/>
      <c r="G124" s="30"/>
      <c r="H124" s="31"/>
      <c r="I124" s="31"/>
      <c r="J124" s="31"/>
    </row>
    <row r="125" spans="2:10" ht="21">
      <c r="B125" s="18"/>
      <c r="C125" s="24">
        <v>6</v>
      </c>
      <c r="D125" s="20" t="s">
        <v>140</v>
      </c>
      <c r="E125" s="75">
        <v>400</v>
      </c>
      <c r="F125" s="21"/>
      <c r="G125" s="21">
        <v>23</v>
      </c>
      <c r="H125" s="27"/>
      <c r="I125" s="27"/>
      <c r="J125" s="27" t="s">
        <v>274</v>
      </c>
    </row>
    <row r="126" spans="2:10" ht="47.25">
      <c r="B126" s="18"/>
      <c r="C126" s="24">
        <v>6</v>
      </c>
      <c r="D126" s="54" t="s">
        <v>141</v>
      </c>
      <c r="E126" s="75">
        <v>50</v>
      </c>
      <c r="F126" s="21"/>
      <c r="G126" s="21">
        <v>26</v>
      </c>
      <c r="H126" s="64" t="s">
        <v>39</v>
      </c>
      <c r="I126" s="64"/>
      <c r="J126" s="64" t="s">
        <v>275</v>
      </c>
    </row>
    <row r="127" spans="2:10" ht="21">
      <c r="B127" s="18">
        <f>+B124+1</f>
        <v>78</v>
      </c>
      <c r="C127" s="24">
        <v>6</v>
      </c>
      <c r="D127" s="28" t="s">
        <v>40</v>
      </c>
      <c r="E127" s="77">
        <f>SUM(E128:E129)</f>
        <v>120</v>
      </c>
      <c r="F127" s="30"/>
      <c r="G127" s="30"/>
      <c r="H127" s="31"/>
      <c r="I127" s="31"/>
      <c r="J127" s="31"/>
    </row>
    <row r="128" spans="2:10" ht="21">
      <c r="B128" s="18"/>
      <c r="C128" s="24">
        <v>6</v>
      </c>
      <c r="D128" s="20" t="s">
        <v>142</v>
      </c>
      <c r="E128" s="75">
        <v>100</v>
      </c>
      <c r="F128" s="21"/>
      <c r="G128" s="21">
        <v>6</v>
      </c>
      <c r="H128" s="27"/>
      <c r="I128" s="27"/>
      <c r="J128" s="27" t="s">
        <v>276</v>
      </c>
    </row>
    <row r="129" spans="2:10" ht="21">
      <c r="B129" s="18"/>
      <c r="C129" s="24">
        <v>6</v>
      </c>
      <c r="D129" s="20" t="s">
        <v>143</v>
      </c>
      <c r="E129" s="75">
        <v>20</v>
      </c>
      <c r="F129" s="21"/>
      <c r="G129" s="21">
        <v>2</v>
      </c>
      <c r="H129" s="27"/>
      <c r="I129" s="27"/>
      <c r="J129" s="27" t="s">
        <v>277</v>
      </c>
    </row>
    <row r="130" spans="2:10" ht="21">
      <c r="B130" s="18">
        <f>+B127+1</f>
        <v>79</v>
      </c>
      <c r="C130" s="24">
        <v>6</v>
      </c>
      <c r="D130" s="49" t="s">
        <v>144</v>
      </c>
      <c r="E130" s="77">
        <v>332</v>
      </c>
      <c r="F130" s="30"/>
      <c r="G130" s="30">
        <v>25</v>
      </c>
      <c r="H130" s="31"/>
      <c r="I130" s="31"/>
      <c r="J130" s="31" t="s">
        <v>278</v>
      </c>
    </row>
    <row r="131" spans="2:10" ht="21">
      <c r="B131" s="18">
        <f>B130+1</f>
        <v>80</v>
      </c>
      <c r="C131" s="24">
        <v>6</v>
      </c>
      <c r="D131" s="28" t="s">
        <v>145</v>
      </c>
      <c r="E131" s="77">
        <v>240</v>
      </c>
      <c r="F131" s="30"/>
      <c r="G131" s="30">
        <v>13</v>
      </c>
      <c r="H131" s="31"/>
      <c r="I131" s="31"/>
      <c r="J131" s="31" t="s">
        <v>279</v>
      </c>
    </row>
    <row r="132" spans="2:10" ht="21">
      <c r="B132" s="18">
        <f t="shared" ref="B132:B134" si="6">B131+1</f>
        <v>81</v>
      </c>
      <c r="C132" s="24">
        <v>6</v>
      </c>
      <c r="D132" s="28" t="s">
        <v>146</v>
      </c>
      <c r="E132" s="77">
        <v>235</v>
      </c>
      <c r="F132" s="30"/>
      <c r="G132" s="30">
        <v>20</v>
      </c>
      <c r="H132" s="31"/>
      <c r="I132" s="31"/>
      <c r="J132" s="31" t="s">
        <v>280</v>
      </c>
    </row>
    <row r="133" spans="2:10" ht="21">
      <c r="B133" s="18">
        <f t="shared" si="6"/>
        <v>82</v>
      </c>
      <c r="C133" s="24">
        <v>6</v>
      </c>
      <c r="D133" s="28" t="s">
        <v>147</v>
      </c>
      <c r="E133" s="77">
        <v>160</v>
      </c>
      <c r="F133" s="30"/>
      <c r="G133" s="30">
        <v>14</v>
      </c>
      <c r="H133" s="31"/>
      <c r="I133" s="31"/>
      <c r="J133" s="31" t="s">
        <v>281</v>
      </c>
    </row>
    <row r="134" spans="2:10" ht="21">
      <c r="B134" s="18">
        <f t="shared" si="6"/>
        <v>83</v>
      </c>
      <c r="C134" s="24">
        <v>6</v>
      </c>
      <c r="D134" s="28" t="s">
        <v>148</v>
      </c>
      <c r="E134" s="77">
        <f>SUM(E135:E136)</f>
        <v>380</v>
      </c>
      <c r="F134" s="30"/>
      <c r="G134" s="30"/>
      <c r="H134" s="31"/>
      <c r="I134" s="31"/>
      <c r="J134" s="31"/>
    </row>
    <row r="135" spans="2:10" ht="21">
      <c r="B135" s="18"/>
      <c r="C135" s="24">
        <v>6</v>
      </c>
      <c r="D135" s="20" t="s">
        <v>149</v>
      </c>
      <c r="E135" s="75">
        <v>260</v>
      </c>
      <c r="F135" s="21"/>
      <c r="G135" s="21">
        <v>12</v>
      </c>
      <c r="H135" s="27"/>
      <c r="I135" s="27"/>
      <c r="J135" s="27" t="s">
        <v>282</v>
      </c>
    </row>
    <row r="136" spans="2:10" ht="21">
      <c r="B136" s="18"/>
      <c r="C136" s="24">
        <v>6</v>
      </c>
      <c r="D136" s="20" t="s">
        <v>150</v>
      </c>
      <c r="E136" s="75">
        <v>120</v>
      </c>
      <c r="F136" s="21"/>
      <c r="G136" s="21">
        <v>8</v>
      </c>
      <c r="H136" s="27"/>
      <c r="I136" s="27"/>
      <c r="J136" s="27" t="s">
        <v>283</v>
      </c>
    </row>
    <row r="137" spans="2:10" ht="21">
      <c r="B137" s="18">
        <f>B134+1</f>
        <v>84</v>
      </c>
      <c r="C137" s="24">
        <v>6</v>
      </c>
      <c r="D137" s="28" t="s">
        <v>151</v>
      </c>
      <c r="E137" s="77">
        <v>120</v>
      </c>
      <c r="F137" s="30"/>
      <c r="G137" s="30">
        <v>8</v>
      </c>
      <c r="H137" s="31"/>
      <c r="I137" s="31"/>
      <c r="J137" s="31" t="s">
        <v>284</v>
      </c>
    </row>
    <row r="138" spans="2:10" ht="21">
      <c r="B138" s="18">
        <f>B137+1</f>
        <v>85</v>
      </c>
      <c r="C138" s="24">
        <v>6</v>
      </c>
      <c r="D138" s="28" t="s">
        <v>152</v>
      </c>
      <c r="E138" s="77">
        <v>120</v>
      </c>
      <c r="F138" s="30"/>
      <c r="G138" s="30">
        <v>6</v>
      </c>
      <c r="H138" s="31"/>
      <c r="I138" s="31"/>
      <c r="J138" s="31" t="s">
        <v>285</v>
      </c>
    </row>
    <row r="139" spans="2:10" ht="21">
      <c r="B139" s="18">
        <f t="shared" ref="B139:B141" si="7">B138+1</f>
        <v>86</v>
      </c>
      <c r="C139" s="24">
        <v>6</v>
      </c>
      <c r="D139" s="28" t="s">
        <v>153</v>
      </c>
      <c r="E139" s="77">
        <v>120</v>
      </c>
      <c r="F139" s="30"/>
      <c r="G139" s="30">
        <v>6</v>
      </c>
      <c r="H139" s="31"/>
      <c r="I139" s="31"/>
      <c r="J139" s="31" t="s">
        <v>286</v>
      </c>
    </row>
    <row r="140" spans="2:10" ht="21">
      <c r="B140" s="18">
        <f t="shared" si="7"/>
        <v>87</v>
      </c>
      <c r="C140" s="24">
        <v>6</v>
      </c>
      <c r="D140" s="28" t="s">
        <v>154</v>
      </c>
      <c r="E140" s="77">
        <v>110</v>
      </c>
      <c r="F140" s="30"/>
      <c r="G140" s="30">
        <v>8</v>
      </c>
      <c r="H140" s="31"/>
      <c r="I140" s="31"/>
      <c r="J140" s="31" t="s">
        <v>287</v>
      </c>
    </row>
    <row r="141" spans="2:10" ht="21">
      <c r="B141" s="18">
        <f t="shared" si="7"/>
        <v>88</v>
      </c>
      <c r="C141" s="24">
        <v>6</v>
      </c>
      <c r="D141" s="28" t="s">
        <v>155</v>
      </c>
      <c r="E141" s="77">
        <f>SUM(E142:E143)</f>
        <v>250</v>
      </c>
      <c r="F141" s="30"/>
      <c r="G141" s="30"/>
      <c r="H141" s="31"/>
      <c r="I141" s="31"/>
      <c r="J141" s="31"/>
    </row>
    <row r="142" spans="2:10" ht="21">
      <c r="B142" s="18"/>
      <c r="C142" s="24">
        <v>6</v>
      </c>
      <c r="D142" s="20" t="s">
        <v>156</v>
      </c>
      <c r="E142" s="75">
        <v>140</v>
      </c>
      <c r="F142" s="21"/>
      <c r="G142" s="21">
        <v>12</v>
      </c>
      <c r="H142" s="27"/>
      <c r="I142" s="27"/>
      <c r="J142" s="27" t="s">
        <v>288</v>
      </c>
    </row>
    <row r="143" spans="2:10" ht="21">
      <c r="B143" s="18"/>
      <c r="C143" s="24">
        <v>6</v>
      </c>
      <c r="D143" s="20" t="s">
        <v>157</v>
      </c>
      <c r="E143" s="75">
        <v>110</v>
      </c>
      <c r="F143" s="21"/>
      <c r="G143" s="21">
        <v>8</v>
      </c>
      <c r="H143" s="27"/>
      <c r="I143" s="27"/>
      <c r="J143" s="27" t="s">
        <v>289</v>
      </c>
    </row>
    <row r="144" spans="2:10" ht="21">
      <c r="B144" s="18">
        <f>B141+1</f>
        <v>89</v>
      </c>
      <c r="C144" s="24">
        <v>6</v>
      </c>
      <c r="D144" s="28" t="s">
        <v>158</v>
      </c>
      <c r="E144" s="77">
        <v>97</v>
      </c>
      <c r="F144" s="30"/>
      <c r="G144" s="30">
        <v>4</v>
      </c>
      <c r="H144" s="31" t="s">
        <v>14</v>
      </c>
      <c r="I144" s="31"/>
      <c r="J144" s="31" t="s">
        <v>290</v>
      </c>
    </row>
    <row r="145" spans="2:10" ht="21">
      <c r="B145" s="18">
        <f>B144+1</f>
        <v>90</v>
      </c>
      <c r="C145" s="24">
        <v>6</v>
      </c>
      <c r="D145" s="28" t="s">
        <v>159</v>
      </c>
      <c r="E145" s="77">
        <f>SUM(E146:E147)</f>
        <v>415</v>
      </c>
      <c r="F145" s="30"/>
      <c r="G145" s="30"/>
      <c r="H145" s="31"/>
      <c r="I145" s="31"/>
      <c r="J145" s="31"/>
    </row>
    <row r="146" spans="2:10" ht="21">
      <c r="B146" s="18"/>
      <c r="C146" s="24">
        <v>6</v>
      </c>
      <c r="D146" s="54" t="s">
        <v>160</v>
      </c>
      <c r="E146" s="75">
        <v>345</v>
      </c>
      <c r="F146" s="21"/>
      <c r="G146" s="21">
        <v>22</v>
      </c>
      <c r="H146" s="27"/>
      <c r="I146" s="27"/>
      <c r="J146" s="27" t="s">
        <v>291</v>
      </c>
    </row>
    <row r="147" spans="2:10" ht="21">
      <c r="B147" s="18"/>
      <c r="C147" s="24">
        <v>6</v>
      </c>
      <c r="D147" s="20" t="s">
        <v>161</v>
      </c>
      <c r="E147" s="75">
        <v>70</v>
      </c>
      <c r="F147" s="21"/>
      <c r="G147" s="21">
        <v>3</v>
      </c>
      <c r="H147" s="27"/>
      <c r="I147" s="27"/>
      <c r="J147" s="27" t="s">
        <v>292</v>
      </c>
    </row>
    <row r="148" spans="2:10" ht="21">
      <c r="B148" s="18">
        <f>B145+1</f>
        <v>91</v>
      </c>
      <c r="C148" s="24">
        <v>6</v>
      </c>
      <c r="D148" s="28" t="s">
        <v>162</v>
      </c>
      <c r="E148" s="77">
        <f>SUM(E149:E150)</f>
        <v>240</v>
      </c>
      <c r="F148" s="30"/>
      <c r="G148" s="30"/>
      <c r="H148" s="31"/>
      <c r="I148" s="31"/>
      <c r="J148" s="31"/>
    </row>
    <row r="149" spans="2:10" ht="21">
      <c r="B149" s="18"/>
      <c r="C149" s="24">
        <v>6</v>
      </c>
      <c r="D149" s="20" t="s">
        <v>163</v>
      </c>
      <c r="E149" s="75">
        <v>180</v>
      </c>
      <c r="F149" s="21"/>
      <c r="G149" s="21">
        <v>15</v>
      </c>
      <c r="H149" s="27"/>
      <c r="I149" s="27"/>
      <c r="J149" s="27" t="s">
        <v>293</v>
      </c>
    </row>
    <row r="150" spans="2:10" ht="21">
      <c r="B150" s="18"/>
      <c r="C150" s="24">
        <v>6</v>
      </c>
      <c r="D150" s="20" t="s">
        <v>164</v>
      </c>
      <c r="E150" s="75">
        <v>60</v>
      </c>
      <c r="F150" s="21"/>
      <c r="G150" s="21">
        <v>4</v>
      </c>
      <c r="H150" s="27"/>
      <c r="I150" s="27"/>
      <c r="J150" s="27" t="s">
        <v>294</v>
      </c>
    </row>
    <row r="151" spans="2:10" ht="21">
      <c r="B151" s="18">
        <f>+B148+1</f>
        <v>92</v>
      </c>
      <c r="C151" s="24">
        <v>6</v>
      </c>
      <c r="D151" s="28" t="s">
        <v>165</v>
      </c>
      <c r="E151" s="77">
        <v>20</v>
      </c>
      <c r="F151" s="30"/>
      <c r="G151" s="30">
        <v>2</v>
      </c>
      <c r="H151" s="31"/>
      <c r="I151" s="31"/>
      <c r="J151" s="31" t="s">
        <v>295</v>
      </c>
    </row>
    <row r="152" spans="2:10" ht="21">
      <c r="B152" s="18">
        <f>B151+1</f>
        <v>93</v>
      </c>
      <c r="C152" s="24">
        <v>6</v>
      </c>
      <c r="D152" s="28" t="s">
        <v>166</v>
      </c>
      <c r="E152" s="77">
        <f>SUM(E153:E155)</f>
        <v>330</v>
      </c>
      <c r="F152" s="30"/>
      <c r="G152" s="30"/>
      <c r="H152" s="31"/>
      <c r="I152" s="31"/>
      <c r="J152" s="31"/>
    </row>
    <row r="153" spans="2:10" ht="21">
      <c r="B153" s="18"/>
      <c r="C153" s="24">
        <v>6</v>
      </c>
      <c r="D153" s="62" t="s">
        <v>167</v>
      </c>
      <c r="E153" s="80">
        <v>220</v>
      </c>
      <c r="F153" s="52"/>
      <c r="G153" s="52">
        <v>13</v>
      </c>
      <c r="H153" s="53"/>
      <c r="I153" s="53"/>
      <c r="J153" s="53" t="s">
        <v>296</v>
      </c>
    </row>
    <row r="154" spans="2:10" ht="21">
      <c r="B154" s="18"/>
      <c r="C154" s="24">
        <v>6</v>
      </c>
      <c r="D154" s="62" t="s">
        <v>168</v>
      </c>
      <c r="E154" s="80">
        <v>100</v>
      </c>
      <c r="F154" s="52"/>
      <c r="G154" s="52">
        <v>6</v>
      </c>
      <c r="H154" s="53"/>
      <c r="I154" s="53"/>
      <c r="J154" s="53" t="s">
        <v>297</v>
      </c>
    </row>
    <row r="155" spans="2:10" ht="21.75" thickBot="1">
      <c r="B155" s="18"/>
      <c r="C155" s="24">
        <v>6</v>
      </c>
      <c r="D155" s="62" t="s">
        <v>169</v>
      </c>
      <c r="E155" s="80">
        <v>10</v>
      </c>
      <c r="F155" s="52"/>
      <c r="G155" s="52">
        <v>2</v>
      </c>
      <c r="H155" s="53"/>
      <c r="I155" s="53"/>
      <c r="J155" s="53" t="s">
        <v>298</v>
      </c>
    </row>
    <row r="156" spans="2:10" ht="21.75" thickBot="1">
      <c r="B156" s="37"/>
      <c r="C156" s="38">
        <v>6</v>
      </c>
      <c r="D156" s="39" t="s">
        <v>41</v>
      </c>
      <c r="E156" s="82">
        <f>E120+E121+E122+E123+E124+E127+E130+E131+E132+E133+E134+E137+E138+E139+E140+E141+E144+E145+E148+E151+E152</f>
        <v>5972</v>
      </c>
      <c r="F156" s="40">
        <f>SUM(F120:F155)</f>
        <v>0</v>
      </c>
      <c r="G156" s="40">
        <f>SUM(G120:G155)</f>
        <v>364</v>
      </c>
      <c r="H156" s="41"/>
      <c r="I156" s="41"/>
      <c r="J156" s="41"/>
    </row>
    <row r="157" spans="2:10" ht="21">
      <c r="B157" s="18"/>
      <c r="C157" s="24"/>
      <c r="D157" s="28"/>
      <c r="E157" s="83"/>
      <c r="F157" s="30"/>
      <c r="G157" s="30"/>
      <c r="H157" s="31"/>
      <c r="I157" s="31"/>
      <c r="J157" s="31"/>
    </row>
    <row r="158" spans="2:10" ht="21">
      <c r="B158" s="18">
        <f>B152+1</f>
        <v>94</v>
      </c>
      <c r="C158" s="24">
        <v>7</v>
      </c>
      <c r="D158" s="28" t="s">
        <v>42</v>
      </c>
      <c r="E158" s="83">
        <f>SUM(E159:E160)</f>
        <v>1200</v>
      </c>
      <c r="F158" s="30"/>
      <c r="G158" s="30"/>
      <c r="H158" s="31"/>
      <c r="I158" s="31"/>
      <c r="J158" s="31"/>
    </row>
    <row r="159" spans="2:10" ht="21">
      <c r="B159" s="18"/>
      <c r="C159" s="24">
        <v>7</v>
      </c>
      <c r="D159" s="20" t="s">
        <v>170</v>
      </c>
      <c r="E159" s="84">
        <v>760</v>
      </c>
      <c r="F159" s="21"/>
      <c r="G159" s="21">
        <v>40</v>
      </c>
      <c r="H159" s="27"/>
      <c r="I159" s="27" t="s">
        <v>21</v>
      </c>
      <c r="J159" s="27" t="s">
        <v>299</v>
      </c>
    </row>
    <row r="160" spans="2:10" ht="21">
      <c r="B160" s="18"/>
      <c r="C160" s="24">
        <v>7</v>
      </c>
      <c r="D160" s="20" t="s">
        <v>171</v>
      </c>
      <c r="E160" s="84">
        <v>440</v>
      </c>
      <c r="F160" s="21"/>
      <c r="G160" s="21">
        <v>28</v>
      </c>
      <c r="H160" s="27"/>
      <c r="I160" s="27"/>
      <c r="J160" s="27" t="s">
        <v>300</v>
      </c>
    </row>
    <row r="161" spans="2:10" ht="21">
      <c r="B161" s="18">
        <f>B158+1</f>
        <v>95</v>
      </c>
      <c r="C161" s="24">
        <v>7</v>
      </c>
      <c r="D161" s="28" t="s">
        <v>172</v>
      </c>
      <c r="E161" s="83">
        <v>460</v>
      </c>
      <c r="F161" s="30"/>
      <c r="G161" s="30">
        <v>41</v>
      </c>
      <c r="H161" s="31"/>
      <c r="I161" s="31"/>
      <c r="J161" s="31" t="s">
        <v>301</v>
      </c>
    </row>
    <row r="162" spans="2:10" ht="21">
      <c r="B162" s="18">
        <f>B161+1</f>
        <v>96</v>
      </c>
      <c r="C162" s="24">
        <v>7</v>
      </c>
      <c r="D162" s="28" t="s">
        <v>173</v>
      </c>
      <c r="E162" s="83">
        <v>220</v>
      </c>
      <c r="F162" s="30"/>
      <c r="G162" s="30">
        <v>9</v>
      </c>
      <c r="H162" s="31"/>
      <c r="I162" s="31"/>
      <c r="J162" s="31" t="s">
        <v>302</v>
      </c>
    </row>
    <row r="163" spans="2:10" ht="21">
      <c r="B163" s="18">
        <f>B162+1</f>
        <v>97</v>
      </c>
      <c r="C163" s="24">
        <v>7</v>
      </c>
      <c r="D163" s="28" t="s">
        <v>174</v>
      </c>
      <c r="E163" s="83">
        <f>SUM(E164:E166)</f>
        <v>330</v>
      </c>
      <c r="F163" s="30"/>
      <c r="G163" s="30"/>
      <c r="H163" s="31"/>
      <c r="I163" s="31"/>
      <c r="J163" s="31"/>
    </row>
    <row r="164" spans="2:10" ht="21">
      <c r="B164" s="18"/>
      <c r="C164" s="24">
        <v>7</v>
      </c>
      <c r="D164" s="62" t="s">
        <v>175</v>
      </c>
      <c r="E164" s="85">
        <v>180</v>
      </c>
      <c r="F164" s="52"/>
      <c r="G164" s="52">
        <v>12</v>
      </c>
      <c r="H164" s="53"/>
      <c r="I164" s="53"/>
      <c r="J164" s="53" t="s">
        <v>303</v>
      </c>
    </row>
    <row r="165" spans="2:10" ht="21">
      <c r="B165" s="18"/>
      <c r="C165" s="24">
        <v>7</v>
      </c>
      <c r="D165" s="62" t="s">
        <v>176</v>
      </c>
      <c r="E165" s="85">
        <v>75</v>
      </c>
      <c r="F165" s="52"/>
      <c r="G165" s="52">
        <v>4</v>
      </c>
      <c r="H165" s="53"/>
      <c r="I165" s="53"/>
      <c r="J165" s="53" t="s">
        <v>304</v>
      </c>
    </row>
    <row r="166" spans="2:10" ht="21">
      <c r="B166" s="18"/>
      <c r="C166" s="24">
        <v>7</v>
      </c>
      <c r="D166" s="62" t="s">
        <v>177</v>
      </c>
      <c r="E166" s="85">
        <v>75</v>
      </c>
      <c r="F166" s="52"/>
      <c r="G166" s="52">
        <v>3</v>
      </c>
      <c r="H166" s="53"/>
      <c r="I166" s="53"/>
      <c r="J166" s="53" t="s">
        <v>305</v>
      </c>
    </row>
    <row r="167" spans="2:10" ht="21.75" thickBot="1">
      <c r="B167" s="65">
        <f>B163+1</f>
        <v>98</v>
      </c>
      <c r="C167" s="66">
        <v>7</v>
      </c>
      <c r="D167" s="67" t="s">
        <v>178</v>
      </c>
      <c r="E167" s="70">
        <v>55</v>
      </c>
      <c r="F167" s="68"/>
      <c r="G167" s="68">
        <v>3</v>
      </c>
      <c r="H167" s="69"/>
      <c r="I167" s="69"/>
      <c r="J167" s="69" t="s">
        <v>306</v>
      </c>
    </row>
    <row r="168" spans="2:10" ht="21.75" thickBot="1">
      <c r="B168" s="37"/>
      <c r="C168" s="38">
        <v>7</v>
      </c>
      <c r="D168" s="39" t="s">
        <v>43</v>
      </c>
      <c r="E168" s="82">
        <f>E158+E161+E162+E163+E167</f>
        <v>2265</v>
      </c>
      <c r="F168" s="40">
        <f>SUM(F158:F167)</f>
        <v>0</v>
      </c>
      <c r="G168" s="40">
        <f>SUM(G158:G167)</f>
        <v>140</v>
      </c>
      <c r="H168" s="41"/>
      <c r="I168" s="41"/>
      <c r="J168" s="41"/>
    </row>
    <row r="169" spans="2:10" ht="21.75" thickBot="1">
      <c r="B169" s="90"/>
      <c r="C169" s="91"/>
      <c r="D169" s="92"/>
      <c r="E169" s="93"/>
      <c r="F169" s="94"/>
      <c r="G169" s="94"/>
      <c r="H169" s="95"/>
      <c r="I169" s="95"/>
      <c r="J169" s="95"/>
    </row>
    <row r="170" spans="2:10" ht="24" thickBot="1">
      <c r="B170" s="87"/>
      <c r="C170" s="88"/>
      <c r="D170" s="96" t="s">
        <v>44</v>
      </c>
      <c r="E170" s="97">
        <f>E168+E156+E118+E100+E81+E59+E33</f>
        <v>35057</v>
      </c>
      <c r="F170" s="89">
        <f t="shared" ref="F170:G170" si="8">F168+F156+F118+F100+F81+F59+F33</f>
        <v>0</v>
      </c>
      <c r="G170" s="89">
        <f t="shared" si="8"/>
        <v>1911</v>
      </c>
    </row>
    <row r="175" spans="2:10" ht="21">
      <c r="D175" s="72"/>
    </row>
    <row r="176" spans="2:10" ht="21">
      <c r="D176" s="72"/>
    </row>
    <row r="177" spans="4:4" ht="21">
      <c r="D177" s="72"/>
    </row>
    <row r="178" spans="4:4" ht="21">
      <c r="D178" s="72"/>
    </row>
    <row r="179" spans="4:4" ht="21">
      <c r="D179" s="72"/>
    </row>
    <row r="180" spans="4:4" ht="21">
      <c r="D180" s="72"/>
    </row>
  </sheetData>
  <autoFilter ref="B2:E170"/>
  <pageMargins left="0.70866141732283472" right="0.70866141732283472" top="0.74803149606299213" bottom="0.74803149606299213" header="0.31496062992125984" footer="0.31496062992125984"/>
  <pageSetup paperSize="9" scale="49" orientation="landscape" horizontalDpi="4294967294" verticalDpi="4294967294" r:id="rId1"/>
  <rowBreaks count="4" manualBreakCount="4">
    <brk id="33" min="1" max="6" man="1"/>
    <brk id="81" min="1" max="6" man="1"/>
    <brk id="118" min="1" max="6" man="1"/>
    <brk id="15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ΝΟΣΟΚΟΜΕΙΑ - ΚΛΙΝΕΣ</vt:lpstr>
      <vt:lpstr>'ΝΟΣΟΚΟΜΕΙΑ - ΚΛΙΝΕΣ'!Print_Area</vt:lpstr>
      <vt:lpstr>'ΝΟΣΟΚΟΜΕΙΑ - ΚΛΙΝΕΣ'!Print_Titles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ΒΑΛΣΑΜΑΚΗΣ ΚΩΝΣΤΑΝΤΙΝΟΣ</dc:creator>
  <cp:lastModifiedBy>kokkiniss</cp:lastModifiedBy>
  <dcterms:created xsi:type="dcterms:W3CDTF">2019-03-26T09:06:25Z</dcterms:created>
  <dcterms:modified xsi:type="dcterms:W3CDTF">2019-04-05T11:31:12Z</dcterms:modified>
</cp:coreProperties>
</file>