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666"/>
  </bookViews>
  <sheets>
    <sheet name="ΠΙΝΑΚΑΣ ΠΕΠΡΑΓΜΕΝΩΝ" sheetId="1" r:id="rId1"/>
    <sheet name="ΕΡΕΥΝΕΣ" sheetId="2" r:id="rId2"/>
    <sheet name="ΠΡΑΞΕΙΣ ΠΡΟΕΔΡΟΥ ΑΡΘΡ.37" sheetId="3" r:id="rId3"/>
    <sheet name="ΣΥΓΚΕΝΤΡΩΣΕΙΣ 4α" sheetId="5" r:id="rId4"/>
    <sheet name="ΣΥΝΕΔΡΙΑ" sheetId="7" r:id="rId5"/>
    <sheet name="ΟΜΑΔΕΣ ΕΡΓΑΣΙΑΣ" sheetId="9" r:id="rId6"/>
    <sheet name="PLOTS" sheetId="10" r:id="rId7"/>
  </sheets>
  <definedNames>
    <definedName name="_xlnm.Print_Area" localSheetId="0">'ΠΙΝΑΚΑΣ ΠΕΠΡΑΓΜΕΝΩΝ'!$A$1:$E$22</definedName>
  </definedNames>
  <calcPr calcId="125725"/>
</workbook>
</file>

<file path=xl/calcChain.xml><?xml version="1.0" encoding="utf-8"?>
<calcChain xmlns="http://schemas.openxmlformats.org/spreadsheetml/2006/main">
  <c r="G2" i="10"/>
  <c r="G3"/>
  <c r="G4"/>
  <c r="G5"/>
  <c r="G6"/>
  <c r="G7"/>
  <c r="G8"/>
  <c r="G9"/>
  <c r="G10"/>
  <c r="G11"/>
  <c r="G12"/>
  <c r="G13"/>
  <c r="G14"/>
  <c r="G15"/>
  <c r="G16"/>
  <c r="G17"/>
  <c r="G18"/>
  <c r="G19"/>
  <c r="G20"/>
  <c r="G1"/>
  <c r="B4" i="1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D3"/>
  <c r="C3"/>
  <c r="B3"/>
  <c r="C23"/>
  <c r="D23"/>
  <c r="E23"/>
  <c r="B23"/>
  <c r="E19"/>
  <c r="BE22"/>
  <c r="BE4"/>
  <c r="BE5"/>
  <c r="BE6"/>
  <c r="BE7"/>
  <c r="BE8"/>
  <c r="BE9"/>
  <c r="BE10"/>
  <c r="BE11"/>
  <c r="BE12"/>
  <c r="BE13"/>
  <c r="BE14"/>
  <c r="BE15"/>
  <c r="BE16"/>
  <c r="BE17"/>
  <c r="BE18"/>
  <c r="BE19"/>
  <c r="BE20"/>
  <c r="BE21"/>
  <c r="BE3"/>
  <c r="BC22"/>
  <c r="BD22"/>
  <c r="BB22"/>
  <c r="BA4"/>
  <c r="BA5"/>
  <c r="BA6"/>
  <c r="BA7"/>
  <c r="BA8"/>
  <c r="BA9"/>
  <c r="BA10"/>
  <c r="BA11"/>
  <c r="BA12"/>
  <c r="BA13"/>
  <c r="BA14"/>
  <c r="BA15"/>
  <c r="BA16"/>
  <c r="BA17"/>
  <c r="BA18"/>
  <c r="BA19"/>
  <c r="BA20"/>
  <c r="BA21"/>
  <c r="AW4"/>
  <c r="AW5"/>
  <c r="AW6"/>
  <c r="AW7"/>
  <c r="AW8"/>
  <c r="AW9"/>
  <c r="AW10"/>
  <c r="AW11"/>
  <c r="AW12"/>
  <c r="AW13"/>
  <c r="AW14"/>
  <c r="AW15"/>
  <c r="AW16"/>
  <c r="AW17"/>
  <c r="AW18"/>
  <c r="AW19"/>
  <c r="AW20"/>
  <c r="AW21"/>
  <c r="AS4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O19"/>
  <c r="AO21"/>
  <c r="AK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3"/>
  <c r="Y4"/>
  <c r="Y5"/>
  <c r="Y6"/>
  <c r="Y7"/>
  <c r="Y8"/>
  <c r="Y9"/>
  <c r="Y12"/>
  <c r="Y18"/>
  <c r="Y19"/>
  <c r="Y20"/>
  <c r="Y21"/>
  <c r="U4"/>
  <c r="U5"/>
  <c r="U6"/>
  <c r="U7"/>
  <c r="U8"/>
  <c r="U9"/>
  <c r="U10"/>
  <c r="U11"/>
  <c r="U12"/>
  <c r="U13"/>
  <c r="U14"/>
  <c r="U15"/>
  <c r="U16"/>
  <c r="U17"/>
  <c r="U18"/>
  <c r="U19"/>
  <c r="U20"/>
  <c r="U21"/>
  <c r="Q21"/>
  <c r="Q20"/>
  <c r="Q19"/>
  <c r="Q18"/>
  <c r="Q17"/>
  <c r="Q16"/>
  <c r="Q15"/>
  <c r="Q14"/>
  <c r="Q13"/>
  <c r="Q12"/>
  <c r="Q11"/>
  <c r="Q10"/>
  <c r="Q9"/>
  <c r="Q8"/>
  <c r="Q7"/>
  <c r="Q6"/>
  <c r="Q5"/>
  <c r="Q4"/>
  <c r="M4"/>
  <c r="M5"/>
  <c r="M6"/>
  <c r="M7"/>
  <c r="M8"/>
  <c r="M9"/>
  <c r="M10"/>
  <c r="M11"/>
  <c r="M12"/>
  <c r="M13"/>
  <c r="M14"/>
  <c r="M15"/>
  <c r="M16"/>
  <c r="M17"/>
  <c r="M18"/>
  <c r="M19"/>
  <c r="M20"/>
  <c r="M21"/>
  <c r="I4"/>
  <c r="I5"/>
  <c r="I7"/>
  <c r="I8"/>
  <c r="I9"/>
  <c r="I13"/>
  <c r="I17"/>
  <c r="I19"/>
  <c r="I20"/>
  <c r="I21"/>
  <c r="J22"/>
  <c r="K22"/>
  <c r="L22"/>
  <c r="N22"/>
  <c r="O22"/>
  <c r="P22"/>
  <c r="R22"/>
  <c r="S22"/>
  <c r="T22"/>
  <c r="Z22"/>
  <c r="AA22"/>
  <c r="AB22"/>
  <c r="AD22"/>
  <c r="AE22"/>
  <c r="AF22"/>
  <c r="AH22"/>
  <c r="AI22"/>
  <c r="AJ22"/>
  <c r="AP22"/>
  <c r="AQ22"/>
  <c r="AR22"/>
  <c r="AT22"/>
  <c r="AU22"/>
  <c r="AV22"/>
  <c r="AX22"/>
  <c r="AY22"/>
  <c r="AZ22"/>
  <c r="M3"/>
  <c r="Q3"/>
  <c r="U3"/>
  <c r="AG3"/>
  <c r="AK3"/>
  <c r="E21" l="1"/>
  <c r="AK22"/>
  <c r="AG22"/>
  <c r="AC22"/>
  <c r="Q22"/>
  <c r="U22"/>
  <c r="M22"/>
  <c r="N5" i="2" l="1"/>
  <c r="AN20" i="1"/>
  <c r="AO20" s="1"/>
  <c r="AN18"/>
  <c r="AM18"/>
  <c r="AL18"/>
  <c r="AN17"/>
  <c r="AM17"/>
  <c r="AL17"/>
  <c r="AN16"/>
  <c r="AM16"/>
  <c r="AL16"/>
  <c r="AN15"/>
  <c r="AO15" s="1"/>
  <c r="AN14"/>
  <c r="AM14"/>
  <c r="AL14"/>
  <c r="AN13"/>
  <c r="AM13"/>
  <c r="AO13" s="1"/>
  <c r="AL13"/>
  <c r="AN12"/>
  <c r="AM12"/>
  <c r="AL12"/>
  <c r="AN11"/>
  <c r="AM11"/>
  <c r="AL11"/>
  <c r="AN10"/>
  <c r="AM10"/>
  <c r="AL10"/>
  <c r="AN9"/>
  <c r="AM9"/>
  <c r="AL9"/>
  <c r="AN8"/>
  <c r="AM8"/>
  <c r="AL8"/>
  <c r="AN7"/>
  <c r="AM7"/>
  <c r="AL7"/>
  <c r="AN6"/>
  <c r="AM6"/>
  <c r="AL6"/>
  <c r="AN5"/>
  <c r="AM5"/>
  <c r="AL5"/>
  <c r="AN4"/>
  <c r="AM4"/>
  <c r="AL4"/>
  <c r="BA3"/>
  <c r="AW3"/>
  <c r="AS3"/>
  <c r="AN3"/>
  <c r="AM3"/>
  <c r="AL3"/>
  <c r="W10"/>
  <c r="X10"/>
  <c r="W11"/>
  <c r="X11"/>
  <c r="W13"/>
  <c r="W14"/>
  <c r="Y14" s="1"/>
  <c r="X14"/>
  <c r="X15"/>
  <c r="Y15" s="1"/>
  <c r="W16"/>
  <c r="X16"/>
  <c r="W17"/>
  <c r="V10"/>
  <c r="V11"/>
  <c r="G6"/>
  <c r="H6"/>
  <c r="F10"/>
  <c r="G10"/>
  <c r="H10"/>
  <c r="F11"/>
  <c r="H11"/>
  <c r="F12"/>
  <c r="G12"/>
  <c r="H12"/>
  <c r="F14"/>
  <c r="G14"/>
  <c r="H14"/>
  <c r="H15"/>
  <c r="H16"/>
  <c r="H18"/>
  <c r="AO11" l="1"/>
  <c r="AO17"/>
  <c r="E5"/>
  <c r="AO5"/>
  <c r="E9"/>
  <c r="AO9"/>
  <c r="E17"/>
  <c r="Y17"/>
  <c r="Y11"/>
  <c r="AO6"/>
  <c r="AO10"/>
  <c r="AO14"/>
  <c r="AO16"/>
  <c r="E7"/>
  <c r="AO7"/>
  <c r="Y16"/>
  <c r="E13"/>
  <c r="Y13"/>
  <c r="E4"/>
  <c r="AO4"/>
  <c r="E8"/>
  <c r="AO8"/>
  <c r="AO18"/>
  <c r="Y10"/>
  <c r="AO12"/>
  <c r="I18"/>
  <c r="I14"/>
  <c r="I10"/>
  <c r="E10"/>
  <c r="I15"/>
  <c r="E15"/>
  <c r="H22"/>
  <c r="E3"/>
  <c r="AM22"/>
  <c r="AN22"/>
  <c r="E20"/>
  <c r="E16"/>
  <c r="I16"/>
  <c r="I11"/>
  <c r="E11"/>
  <c r="F22"/>
  <c r="W22"/>
  <c r="BA22"/>
  <c r="V22"/>
  <c r="I12"/>
  <c r="I6"/>
  <c r="G22"/>
  <c r="AW22"/>
  <c r="X22"/>
  <c r="AS22"/>
  <c r="AL22"/>
  <c r="Y3"/>
  <c r="AO3"/>
  <c r="I3"/>
  <c r="E18" l="1"/>
  <c r="E12"/>
  <c r="AO22"/>
  <c r="Y22"/>
  <c r="I22"/>
  <c r="E6"/>
  <c r="E14"/>
  <c r="E22" l="1"/>
</calcChain>
</file>

<file path=xl/sharedStrings.xml><?xml version="1.0" encoding="utf-8"?>
<sst xmlns="http://schemas.openxmlformats.org/spreadsheetml/2006/main" count="156" uniqueCount="84">
  <si>
    <t>Καταγγελίες/ αναφορές / εξώδικα / διαμαρτυρίες / αναπομπές αποφάσεων από ΔΕφΑθ</t>
  </si>
  <si>
    <t>- Ερωτήματα/Αιτήματα Δημοσίων Φορέων επί θεμάτων ανταγωνισμού</t>
  </si>
  <si>
    <t>- Ερωτήματα επιχειρήσεων</t>
  </si>
  <si>
    <t>- Διάφορα Αιτήματα κ.λπ. / Αταξινόμητα</t>
  </si>
  <si>
    <t>Σύνολο Υποθέσεων</t>
  </si>
  <si>
    <t>Διεκπεραιωθείσες Σύνολο</t>
  </si>
  <si>
    <t xml:space="preserve">ΤΜΗΜΑ Α' </t>
  </si>
  <si>
    <t>ΤΜΗΜΑ Β'</t>
  </si>
  <si>
    <t>ΤΜΗΜΑ Γ'</t>
  </si>
  <si>
    <t>ΤΜΗΜΑ Δ'</t>
  </si>
  <si>
    <t>ΤΜΗΜΑ Ε'</t>
  </si>
  <si>
    <t>ΤΜΗΑΜ ΣΤ'</t>
  </si>
  <si>
    <t>Υποθέσεις Α' Διεύθυνσης Οικονομικής Τεκμηρίωσης</t>
  </si>
  <si>
    <t xml:space="preserve">Υποθέσεις Β' Διεύθυνσης Οικονομικής Τεκμηρίωσης </t>
  </si>
  <si>
    <t>Συνολικές Υποθέσεις Α' και Β' Διευθυνσεων Οικονομικής Τεκμηρίωσης</t>
  </si>
  <si>
    <t>α) καταγγελίες</t>
  </si>
  <si>
    <t xml:space="preserve">β) αυτεπάγγελτες έρευνες </t>
  </si>
  <si>
    <t>γ) έλεγχο εφαρμογής Αποφάσεων της Ε.Α.</t>
  </si>
  <si>
    <t>Αριθ. Πράξης</t>
  </si>
  <si>
    <t>Ημ/νία Εκδοσης</t>
  </si>
  <si>
    <t>Είδος Υπόθεσης</t>
  </si>
  <si>
    <t>Ενδιαφερόμενα Μερη</t>
  </si>
  <si>
    <t>Πληροφοριακά Στοιχεία για την υπόθεση</t>
  </si>
  <si>
    <t xml:space="preserve">iii. Συνολικός αριθμός ερευνών που βρίσκονταν υπό εξέλιξη κατά το χρονικό διάστημα 1/1/2013-31/12/2013 και αφορούσαν σε ενδεχόμενες παραβάσεις των άρθρων 1 και 2 του ν. 3959/2011 (ή/και των άρθρων 101 και 102 ΣΛΕΕ ή/και των άρθρων 1 και 2 του ν. 703/1977): </t>
  </si>
  <si>
    <t>TMHMA</t>
  </si>
  <si>
    <r>
      <rPr>
        <b/>
        <i/>
        <sz val="11.5"/>
        <color theme="1"/>
        <rFont val="Arial Narrow"/>
        <family val="2"/>
        <charset val="161"/>
      </rPr>
      <t>iv. Να συμπληρωθεί ο παρακάτω πίνακας με τις Πράξεις Προέδρου που εκδόθηκαν</t>
    </r>
    <r>
      <rPr>
        <b/>
        <i/>
        <sz val="11.5"/>
        <color rgb="FFFF0000"/>
        <rFont val="Arial Narrow"/>
        <family val="2"/>
        <charset val="161"/>
      </rPr>
      <t xml:space="preserve"> </t>
    </r>
    <r>
      <rPr>
        <b/>
        <i/>
        <sz val="11.5"/>
        <color theme="1"/>
        <rFont val="Arial Narrow"/>
        <family val="2"/>
        <charset val="161"/>
      </rPr>
      <t xml:space="preserve">επί υποθέσεων που χειρίστηκε κάθε Τμήμα, με βάση το </t>
    </r>
    <r>
      <rPr>
        <b/>
        <i/>
        <sz val="12"/>
        <color theme="1"/>
        <rFont val="Arial Narrow"/>
        <family val="2"/>
        <charset val="161"/>
      </rPr>
      <t>άρθρο 37 του ν. 3959/2011</t>
    </r>
    <r>
      <rPr>
        <b/>
        <i/>
        <sz val="11.5"/>
        <color theme="1"/>
        <rFont val="Arial Narrow"/>
        <family val="2"/>
        <charset val="161"/>
      </rPr>
      <t>:</t>
    </r>
  </si>
  <si>
    <t>vi. Να συμπληρωθεί ο παρακάτω πίνακας με τις συγκεντρώσεις επιχειρήσεων του άρθρου 4α του ν. 703/77, των οποίων ο έλεγχος ολοκληρώθηκε από κάθε υπηρεσιακή μονάδα (εάν υπάρχουν):της Επιτροπής Ανταγωνισμού, όπως αυτός ίσχυε κατά το έτος 2013):</t>
  </si>
  <si>
    <t>α/α</t>
  </si>
  <si>
    <t>Γνωστοποιούντα Μέρη / Συμμετέχουσες Επιχειρήσεις</t>
  </si>
  <si>
    <t>Σχετικές Αγορές / Προϊόντα</t>
  </si>
  <si>
    <r>
      <t>i)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sz val="11.5"/>
        <color theme="1"/>
        <rFont val="Times New Roman"/>
        <family val="1"/>
        <charset val="161"/>
      </rPr>
      <t xml:space="preserve">Να γίνει συνοπτική περιγραφή σχετικά με τυχόν </t>
    </r>
    <r>
      <rPr>
        <b/>
        <sz val="11.5"/>
        <color theme="1"/>
        <rFont val="Times New Roman"/>
        <family val="1"/>
        <charset val="161"/>
      </rPr>
      <t>συμμετοχή στελεχών</t>
    </r>
    <r>
      <rPr>
        <sz val="11.5"/>
        <color theme="1"/>
        <rFont val="Times New Roman"/>
        <family val="1"/>
        <charset val="161"/>
      </rPr>
      <t xml:space="preserve"> του Τμήματος </t>
    </r>
    <r>
      <rPr>
        <b/>
        <sz val="11.5"/>
        <color theme="1"/>
        <rFont val="Times New Roman"/>
        <family val="1"/>
        <charset val="161"/>
      </rPr>
      <t>σε διεθνείς συνεργασίες</t>
    </r>
    <r>
      <rPr>
        <sz val="11.5"/>
        <color theme="1"/>
        <rFont val="Times New Roman"/>
        <family val="1"/>
        <charset val="161"/>
      </rPr>
      <t xml:space="preserve"> με λοιπές εθνικές αρχές ανταγωνισμού, </t>
    </r>
    <r>
      <rPr>
        <b/>
        <sz val="11.5"/>
        <color theme="1"/>
        <rFont val="Times New Roman"/>
        <family val="1"/>
        <charset val="161"/>
      </rPr>
      <t>ομάδες εργασίας</t>
    </r>
    <r>
      <rPr>
        <sz val="11.5"/>
        <color theme="1"/>
        <rFont val="Times New Roman"/>
        <family val="1"/>
        <charset val="161"/>
      </rPr>
      <t xml:space="preserve">, </t>
    </r>
    <r>
      <rPr>
        <b/>
        <sz val="11.5"/>
        <color theme="1"/>
        <rFont val="Times New Roman"/>
        <family val="1"/>
        <charset val="161"/>
      </rPr>
      <t xml:space="preserve">ομάδες, υποομάδες </t>
    </r>
    <r>
      <rPr>
        <sz val="11.5"/>
        <color theme="1"/>
        <rFont val="Times New Roman"/>
        <family val="1"/>
        <charset val="161"/>
      </rPr>
      <t xml:space="preserve">σε κοινοτικό επίπεδο, </t>
    </r>
    <r>
      <rPr>
        <b/>
        <sz val="11.5"/>
        <color theme="1"/>
        <rFont val="Times New Roman"/>
        <family val="1"/>
        <charset val="161"/>
      </rPr>
      <t>ημερίδες</t>
    </r>
    <r>
      <rPr>
        <sz val="11.5"/>
        <color theme="1"/>
        <rFont val="Times New Roman"/>
        <family val="1"/>
        <charset val="161"/>
      </rPr>
      <t xml:space="preserve">, </t>
    </r>
    <r>
      <rPr>
        <b/>
        <sz val="11.5"/>
        <color theme="1"/>
        <rFont val="Times New Roman"/>
        <family val="1"/>
        <charset val="161"/>
      </rPr>
      <t>διεθνείς συναντήσεις</t>
    </r>
    <r>
      <rPr>
        <sz val="11.5"/>
        <color theme="1"/>
        <rFont val="Times New Roman"/>
        <family val="1"/>
        <charset val="161"/>
      </rPr>
      <t xml:space="preserve">, </t>
    </r>
    <r>
      <rPr>
        <b/>
        <sz val="11.5"/>
        <color theme="1"/>
        <rFont val="Times New Roman"/>
        <family val="1"/>
        <charset val="161"/>
      </rPr>
      <t>συνέδρια</t>
    </r>
    <r>
      <rPr>
        <sz val="11.5"/>
        <color theme="1"/>
        <rFont val="Times New Roman"/>
        <family val="1"/>
        <charset val="161"/>
      </rPr>
      <t xml:space="preserve"> κ.λπ., με βάση τον παρακάτω πίνακα:</t>
    </r>
  </si>
  <si>
    <t>ΦΟΡΕΑΣ</t>
  </si>
  <si>
    <t xml:space="preserve">ΤΙΤΛΟΣ </t>
  </si>
  <si>
    <t>ΧΡΟΝΟΣ  ΚΑΙ ΤΟΠΟΣ ΔΙΕΞΑΓΩΓΗΣ</t>
  </si>
  <si>
    <t>Θεματικές Ενότητες - Περίληψη - Συμμετέχοντες</t>
  </si>
  <si>
    <t>ΤΜΗΜΑ</t>
  </si>
  <si>
    <t>ΟΜΑΔΕΣ ΕΡΓΑΣΙΑΣ</t>
  </si>
  <si>
    <t>ΣΥΝΕΔΡΙΑ</t>
  </si>
  <si>
    <t xml:space="preserve">Διεύθυνσης Νομικής Τεκμηρίωσης </t>
  </si>
  <si>
    <t>ΤΜΗΜΑ Α'</t>
  </si>
  <si>
    <t>ΤΜΗΑΜ Γ'</t>
  </si>
  <si>
    <t xml:space="preserve">Συνολικές Υποθέσεις </t>
  </si>
  <si>
    <t>Εισαχθείσες την περίοδο 1/1/2014-31/12/2014</t>
  </si>
  <si>
    <t>Διεκπεραιωθείσες από τις εισαχθείσες 1/1/2014-31/12/2014</t>
  </si>
  <si>
    <t>Διεκπεραιωθείσες από τις εισαχθείσες προ της 1/1/2014</t>
  </si>
  <si>
    <t xml:space="preserve">i) Να συμπληρωθεί από κάθε Τμήμα ο παρακάτω Πίνακας Πεπραγμένων για το χρονικό διάστημα από 1/1/2015 έως 31/12/2015 </t>
  </si>
  <si>
    <t>Γνωστοποιηθείσες συγκεντρώσεις άρθ. 6 του ν. 3959/2011</t>
  </si>
  <si>
    <t xml:space="preserve">Εκπρόθεσμες γνωστοποιήσεις - πρόωρες πραγματοποιήσεις συγκεντρώσεων άρθ. 6 και 9 παρ. 1 του ν. 3959/2011 </t>
  </si>
  <si>
    <t>Κοινοποιηθείσες συγχωνεύσεις επιχειρήσεων (από ΥΠ.ΑΝ. και Νομ. Αυτοδιοικήσεις)</t>
  </si>
  <si>
    <t xml:space="preserve">Αιτήσεις παρέκκλισης άρθ. 9 παρ. 2 και 3 του ν. 3959/2011 </t>
  </si>
  <si>
    <t xml:space="preserve">Αυτεπάγγελτες έρευνες </t>
  </si>
  <si>
    <t xml:space="preserve">Αιτήσεις λήψης ασφαλιστικών μέτρων άρθ. 25 παρ. 5 του ν. 3959/2011 </t>
  </si>
  <si>
    <t>Γνωμοδοτήσεις άρθ. 23 του ν. 3959/2011</t>
  </si>
  <si>
    <t>Κλαδικές έρευνες άρθ. 40 του ν. 3959/2011</t>
  </si>
  <si>
    <t>Κανονιστικές παρεμβάσεις σε κλάδους της οικονομίας άρθ. 11 του ν. 3959/2011</t>
  </si>
  <si>
    <t xml:space="preserve">Παρακωλύσεις – παρεμποδίσεις ερευνών άρθ. 39 παρ. 5 του ν. 3959/2011 </t>
  </si>
  <si>
    <t>Έλεγχοι εφαρμογής Αποφάσεων της Ε.Α.</t>
  </si>
  <si>
    <t xml:space="preserve">Ερωτήματα – Αιτήματα παροχής στοιχείων EE, ECN, ΟΟΣΑ, ICN, ΜΕΑ, UNCTAD </t>
  </si>
  <si>
    <t>Ερωτήσεις Βουλευτών</t>
  </si>
  <si>
    <t xml:space="preserve">Λοιπές υποθέσεις, </t>
  </si>
  <si>
    <t>- Ερωτήματα και καταγγελίες πολιτών από ιστοσελίδα Ε.Α.</t>
  </si>
  <si>
    <t>Εισαχθείσες την περίοδο 1/1/2015-31/12/2015</t>
  </si>
  <si>
    <t>Διεκπεραιωθείσες από τις εισαχθείσες 1/1/2015-31/12/2015</t>
  </si>
  <si>
    <t>Διεκπεραιωθείσες από τις εισαχθείσες προ της 1/1/2015</t>
  </si>
  <si>
    <t xml:space="preserve">TMHMA ΠΠΑ </t>
  </si>
  <si>
    <t>Εισαχθείσες την περίοδο 1/1/2015-31/12/2014</t>
  </si>
  <si>
    <t>Διεκπεραιωθείσες από τις εισαχθείσες 1/1/2015-31/12/2014</t>
  </si>
  <si>
    <t>ΤΜΗΜΑ ΣΤ'</t>
  </si>
  <si>
    <t>ΕΛΕΓΧΟΣ ΑΝ ΕΙΝΑΙ ΟΚ</t>
  </si>
  <si>
    <t>Γνωστοποιηθείσες συγκεντρώσεις</t>
  </si>
  <si>
    <t>Κοινοποιηθείσες συγχωνεύσεις επιχειρήσεων</t>
  </si>
  <si>
    <t>Αιτήσεις παρέκκλισης</t>
  </si>
  <si>
    <t>Αιτήσεις λήψης ασφαλιστικών μέτρων</t>
  </si>
  <si>
    <t>Γνωμοδοτήσεις</t>
  </si>
  <si>
    <t>Κλαδικές έρευνες</t>
  </si>
  <si>
    <t>Κανονιστικές παρεμβάσεις</t>
  </si>
  <si>
    <t>Παρακωλύσεις – παρεμποδίσεις ερευνών</t>
  </si>
  <si>
    <t>Ερωτήματα και καταγγελίες πολιτών από ιστοσελίδα Ε.Α.</t>
  </si>
  <si>
    <t>Ερωτήματα επιχειρήσεων</t>
  </si>
  <si>
    <t>Διάφορα Αιτήματα κ.λπ. / Αταξινόμητα</t>
  </si>
  <si>
    <t>Καταγγελίες/αναφορές /εξώδικα /διαμαρτυρίες</t>
  </si>
  <si>
    <t xml:space="preserve">Ερωτήματα – Αιτήματα παροχής στοιχείων </t>
  </si>
  <si>
    <t>Εκπρόθεσμες γνωστοποιήσεις/πρόωρες συγκεντρώσεις</t>
  </si>
  <si>
    <t>Αιτήματα Δημοσίων Φορέων επί θεμάτων ανταγωνισμού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</si>
</sst>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  <charset val="161"/>
    </font>
    <font>
      <b/>
      <sz val="9"/>
      <color theme="1"/>
      <name val="Arial Narrow"/>
      <family val="2"/>
      <charset val="161"/>
    </font>
    <font>
      <sz val="9"/>
      <color theme="1"/>
      <name val="Arial Narrow"/>
      <family val="2"/>
      <charset val="161"/>
    </font>
    <font>
      <i/>
      <sz val="9"/>
      <color theme="1"/>
      <name val="Arial Narrow"/>
      <family val="2"/>
      <charset val="161"/>
    </font>
    <font>
      <b/>
      <i/>
      <sz val="9"/>
      <color theme="1"/>
      <name val="Arial Narrow"/>
      <family val="2"/>
      <charset val="161"/>
    </font>
    <font>
      <b/>
      <sz val="11.5"/>
      <color theme="1"/>
      <name val="Times New Roman"/>
      <family val="1"/>
      <charset val="161"/>
    </font>
    <font>
      <b/>
      <sz val="7"/>
      <color theme="1"/>
      <name val="Times New Roman"/>
      <family val="1"/>
      <charset val="161"/>
    </font>
    <font>
      <sz val="11.5"/>
      <color theme="1"/>
      <name val="Times New Roman"/>
      <family val="1"/>
      <charset val="161"/>
    </font>
    <font>
      <b/>
      <i/>
      <sz val="11.5"/>
      <color theme="1"/>
      <name val="Arial Narrow"/>
      <family val="2"/>
      <charset val="161"/>
    </font>
    <font>
      <b/>
      <i/>
      <sz val="11.5"/>
      <color rgb="FFFF0000"/>
      <name val="Arial Narrow"/>
      <family val="2"/>
      <charset val="161"/>
    </font>
    <font>
      <b/>
      <i/>
      <sz val="12"/>
      <color theme="1"/>
      <name val="Arial Narrow"/>
      <family val="2"/>
      <charset val="161"/>
    </font>
    <font>
      <sz val="8"/>
      <color theme="1"/>
      <name val="Arial Narrow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 sz="1400">
                <a:solidFill>
                  <a:schemeClr val="accent1"/>
                </a:solidFill>
              </a:rPr>
              <a:t>ΑΡΙΘΜΟΣ</a:t>
            </a:r>
            <a:r>
              <a:rPr lang="el-GR" sz="1400" baseline="0">
                <a:solidFill>
                  <a:schemeClr val="accent1"/>
                </a:solidFill>
              </a:rPr>
              <a:t> ΔΙΕΚΠΕΡΑΙΩΘΕΙΣΩΝ ΥΠΟΘΕΣΕΩΝ ΑΝΑ ΚΑΤΗΓΟΡΙΑ</a:t>
            </a:r>
            <a:endParaRPr lang="en-US" sz="14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19208271720804249"/>
          <c:y val="1.6359921712836571E-2"/>
        </c:manualLayout>
      </c:layout>
      <c:overlay val="1"/>
    </c:title>
    <c:view3D>
      <c:perspective val="30"/>
    </c:view3D>
    <c:plotArea>
      <c:layout>
        <c:manualLayout>
          <c:layoutTarget val="inner"/>
          <c:xMode val="edge"/>
          <c:yMode val="edge"/>
          <c:x val="0.1509947986340158"/>
          <c:y val="9.5712412328424784E-2"/>
          <c:w val="0.82931846202096593"/>
          <c:h val="0.49273507833439678"/>
        </c:manualLayout>
      </c:layout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C00000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1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2"/>
            <c:spPr>
              <a:solidFill>
                <a:srgbClr val="00B050"/>
              </a:solidFill>
            </c:spPr>
          </c:dPt>
          <c:dPt>
            <c:idx val="13"/>
            <c:spPr>
              <a:solidFill>
                <a:schemeClr val="tx2">
                  <a:lumMod val="75000"/>
                </a:schemeClr>
              </a:solidFill>
            </c:spPr>
          </c:dPt>
          <c:dPt>
            <c:idx val="14"/>
            <c:spPr>
              <a:solidFill>
                <a:schemeClr val="accent4"/>
              </a:solidFill>
            </c:spPr>
          </c:dPt>
          <c:dPt>
            <c:idx val="15"/>
            <c:spPr>
              <a:solidFill>
                <a:srgbClr val="00B0F0"/>
              </a:solidFill>
            </c:spPr>
          </c:dPt>
          <c:dPt>
            <c:idx val="16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7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8"/>
            <c:spPr>
              <a:solidFill>
                <a:schemeClr val="accent6">
                  <a:lumMod val="75000"/>
                </a:schemeClr>
              </a:solidFill>
            </c:spPr>
          </c:dPt>
          <c:dLbls>
            <c:showVal val="1"/>
          </c:dLbls>
          <c:cat>
            <c:strRef>
              <c:f>PLOTS!$A$1:$A$19</c:f>
              <c:strCache>
                <c:ptCount val="19"/>
                <c:pt idx="0">
                  <c:v>Γνωστοποιηθείσες συγκεντρώσεις</c:v>
                </c:pt>
                <c:pt idx="1">
                  <c:v>Εκπρόθεσμες γνωστοποιήσεις/πρόωρες συγκεντρώσεις</c:v>
                </c:pt>
                <c:pt idx="2">
                  <c:v>Κοινοποιηθείσες συγχωνεύσεις επιχειρήσεων</c:v>
                </c:pt>
                <c:pt idx="3">
                  <c:v>Αιτήσεις παρέκκλισης</c:v>
                </c:pt>
                <c:pt idx="4">
                  <c:v>Καταγγελίες/αναφορές /εξώδικα /διαμαρτυρίες</c:v>
                </c:pt>
                <c:pt idx="5">
                  <c:v>Αυτεπάγγελτες έρευνες </c:v>
                </c:pt>
                <c:pt idx="6">
                  <c:v>Αιτήσεις λήψης ασφαλιστικών μέτρων</c:v>
                </c:pt>
                <c:pt idx="7">
                  <c:v>Γνωμοδοτήσεις</c:v>
                </c:pt>
                <c:pt idx="8">
                  <c:v>Κλαδικές έρευνες</c:v>
                </c:pt>
                <c:pt idx="9">
                  <c:v>Κανονιστικές παρεμβάσεις</c:v>
                </c:pt>
                <c:pt idx="10">
                  <c:v>Παρακωλύσεις – παρεμποδίσεις ερευνών</c:v>
                </c:pt>
                <c:pt idx="11">
                  <c:v>Έλεγχοι εφαρμογής Αποφάσεων της Ε.Α.</c:v>
                </c:pt>
                <c:pt idx="12">
                  <c:v>Ερωτήματα – Αιτήματα παροχής στοιχείων </c:v>
                </c:pt>
                <c:pt idx="13">
                  <c:v>Ερωτήσεις Βουλευτών</c:v>
                </c:pt>
                <c:pt idx="14">
                  <c:v>Λοιπές υποθέσεις, </c:v>
                </c:pt>
                <c:pt idx="15">
                  <c:v>Αιτήματα Δημοσίων Φορέων επί θεμάτων ανταγωνισμού</c:v>
                </c:pt>
                <c:pt idx="16">
                  <c:v>Ερωτήματα και καταγγελίες πολιτών από ιστοσελίδα Ε.Α.</c:v>
                </c:pt>
                <c:pt idx="17">
                  <c:v>Ερωτήματα επιχειρήσεων</c:v>
                </c:pt>
                <c:pt idx="18">
                  <c:v>Διάφορα Αιτήματα κ.λπ. / Αταξινόμητα</c:v>
                </c:pt>
              </c:strCache>
            </c:strRef>
          </c:cat>
          <c:val>
            <c:numRef>
              <c:f>PLOTS!$E$1:$E$19</c:f>
              <c:numCache>
                <c:formatCode>General</c:formatCode>
                <c:ptCount val="19"/>
                <c:pt idx="0">
                  <c:v>19</c:v>
                </c:pt>
                <c:pt idx="1">
                  <c:v>0</c:v>
                </c:pt>
                <c:pt idx="2">
                  <c:v>27</c:v>
                </c:pt>
                <c:pt idx="3">
                  <c:v>0</c:v>
                </c:pt>
                <c:pt idx="4">
                  <c:v>162</c:v>
                </c:pt>
                <c:pt idx="5">
                  <c:v>29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68</c:v>
                </c:pt>
                <c:pt idx="13">
                  <c:v>30</c:v>
                </c:pt>
                <c:pt idx="14">
                  <c:v>2</c:v>
                </c:pt>
                <c:pt idx="15">
                  <c:v>45</c:v>
                </c:pt>
                <c:pt idx="16">
                  <c:v>61</c:v>
                </c:pt>
                <c:pt idx="17">
                  <c:v>124</c:v>
                </c:pt>
                <c:pt idx="18">
                  <c:v>102</c:v>
                </c:pt>
              </c:numCache>
            </c:numRef>
          </c:val>
        </c:ser>
        <c:shape val="box"/>
        <c:axId val="63745408"/>
        <c:axId val="64349312"/>
        <c:axId val="0"/>
      </c:bar3DChart>
      <c:catAx>
        <c:axId val="6374540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el-GR"/>
          </a:p>
        </c:txPr>
        <c:crossAx val="64349312"/>
        <c:crosses val="autoZero"/>
        <c:auto val="1"/>
        <c:lblAlgn val="ctr"/>
        <c:lblOffset val="100"/>
      </c:catAx>
      <c:valAx>
        <c:axId val="64349312"/>
        <c:scaling>
          <c:orientation val="minMax"/>
        </c:scaling>
        <c:axPos val="l"/>
        <c:majorGridlines/>
        <c:numFmt formatCode="General" sourceLinked="1"/>
        <c:tickLblPos val="nextTo"/>
        <c:crossAx val="6374540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 sz="1600" b="1" i="0" baseline="0">
                <a:solidFill>
                  <a:schemeClr val="accent1"/>
                </a:solidFill>
              </a:rPr>
              <a:t>ΑΡΙΘΜΟΣ ΔΙΕΚΠΕΡΑΙΩΘΕΙΣΩΝ ΥΠΟΘΕΣΕΩΝ ΑΝΑ ΚΑΤΗΓΟΡΙΑ</a:t>
            </a:r>
            <a:endParaRPr lang="en-US" sz="1600" b="1" i="0" baseline="0">
              <a:solidFill>
                <a:schemeClr val="accent1"/>
              </a:solidFill>
            </a:endParaRPr>
          </a:p>
        </c:rich>
      </c:tx>
      <c:layout/>
      <c:overlay val="1"/>
    </c:title>
    <c:view3D>
      <c:perspective val="30"/>
    </c:view3D>
    <c:plotArea>
      <c:layout>
        <c:manualLayout>
          <c:layoutTarget val="inner"/>
          <c:xMode val="edge"/>
          <c:yMode val="edge"/>
          <c:x val="0.13205110843639728"/>
          <c:y val="0.11345342902247921"/>
          <c:w val="0.80698649782179288"/>
          <c:h val="0.47042837357507433"/>
        </c:manualLayout>
      </c:layout>
      <c:bar3DChart>
        <c:barDir val="col"/>
        <c:grouping val="clustered"/>
        <c:ser>
          <c:idx val="0"/>
          <c:order val="0"/>
          <c:dPt>
            <c:idx val="1"/>
            <c:spPr>
              <a:solidFill>
                <a:srgbClr val="C0000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Pt>
            <c:idx val="3"/>
            <c:spPr>
              <a:solidFill>
                <a:srgbClr val="92D050"/>
              </a:solidFill>
            </c:spPr>
          </c:dPt>
          <c:dPt>
            <c:idx val="5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7"/>
            <c:spPr>
              <a:solidFill>
                <a:srgbClr val="C00000"/>
              </a:solidFill>
            </c:spPr>
          </c:dPt>
          <c:dPt>
            <c:idx val="8"/>
            <c:spPr>
              <a:solidFill>
                <a:srgbClr val="92D050"/>
              </a:solidFill>
            </c:spPr>
          </c:dPt>
          <c:dPt>
            <c:idx val="9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1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2"/>
            <c:spPr>
              <a:solidFill>
                <a:srgbClr val="002060"/>
              </a:solidFill>
            </c:spPr>
          </c:dPt>
          <c:dLbls>
            <c:showVal val="1"/>
          </c:dLbls>
          <c:cat>
            <c:strRef>
              <c:f>(PLOTS!$A$1,PLOTS!$A$3,PLOTS!$A$5,PLOTS!$A$6,PLOTS!$A$7,PLOTS!$A$11,PLOTS!$A$13,PLOTS!$A$14,PLOTS!$A$15,PLOTS!$A$16,PLOTS!$A$17,PLOTS!$A$18,PLOTS!$A$19)</c:f>
              <c:strCache>
                <c:ptCount val="13"/>
                <c:pt idx="0">
                  <c:v>Γνωστοποιηθείσες συγκεντρώσεις</c:v>
                </c:pt>
                <c:pt idx="1">
                  <c:v>Κοινοποιηθείσες συγχωνεύσεις επιχειρήσεων</c:v>
                </c:pt>
                <c:pt idx="2">
                  <c:v>Καταγγελίες/αναφορές /εξώδικα /διαμαρτυρίες</c:v>
                </c:pt>
                <c:pt idx="3">
                  <c:v>Αυτεπάγγελτες έρευνες </c:v>
                </c:pt>
                <c:pt idx="4">
                  <c:v>Αιτήσεις λήψης ασφαλιστικών μέτρων</c:v>
                </c:pt>
                <c:pt idx="5">
                  <c:v>Παρακωλύσεις – παρεμποδίσεις ερευνών</c:v>
                </c:pt>
                <c:pt idx="6">
                  <c:v>Ερωτήματα – Αιτήματα παροχής στοιχείων </c:v>
                </c:pt>
                <c:pt idx="7">
                  <c:v>Ερωτήσεις Βουλευτών</c:v>
                </c:pt>
                <c:pt idx="8">
                  <c:v>Λοιπές υποθέσεις, </c:v>
                </c:pt>
                <c:pt idx="9">
                  <c:v>Αιτήματα Δημοσίων Φορέων επί θεμάτων ανταγωνισμού</c:v>
                </c:pt>
                <c:pt idx="10">
                  <c:v>Ερωτήματα και καταγγελίες πολιτών από ιστοσελίδα Ε.Α.</c:v>
                </c:pt>
                <c:pt idx="11">
                  <c:v>Ερωτήματα επιχειρήσεων</c:v>
                </c:pt>
                <c:pt idx="12">
                  <c:v>Διάφορα Αιτήματα κ.λπ. / Αταξινόμητα</c:v>
                </c:pt>
              </c:strCache>
            </c:strRef>
          </c:cat>
          <c:val>
            <c:numRef>
              <c:f>(PLOTS!$E$1,PLOTS!$E$3,PLOTS!$E$5,PLOTS!$E$6,PLOTS!$E$7,PLOTS!$E$11,PLOTS!$E$13,PLOTS!$E$14,PLOTS!$E$15,PLOTS!$E$16,PLOTS!$E$17,PLOTS!$E$18,PLOTS!$E$19)</c:f>
              <c:numCache>
                <c:formatCode>General</c:formatCode>
                <c:ptCount val="13"/>
                <c:pt idx="0">
                  <c:v>19</c:v>
                </c:pt>
                <c:pt idx="1">
                  <c:v>27</c:v>
                </c:pt>
                <c:pt idx="2">
                  <c:v>162</c:v>
                </c:pt>
                <c:pt idx="3">
                  <c:v>29</c:v>
                </c:pt>
                <c:pt idx="4">
                  <c:v>1</c:v>
                </c:pt>
                <c:pt idx="5">
                  <c:v>2</c:v>
                </c:pt>
                <c:pt idx="6">
                  <c:v>68</c:v>
                </c:pt>
                <c:pt idx="7">
                  <c:v>30</c:v>
                </c:pt>
                <c:pt idx="8">
                  <c:v>2</c:v>
                </c:pt>
                <c:pt idx="9">
                  <c:v>45</c:v>
                </c:pt>
                <c:pt idx="10">
                  <c:v>61</c:v>
                </c:pt>
                <c:pt idx="11">
                  <c:v>124</c:v>
                </c:pt>
                <c:pt idx="12">
                  <c:v>102</c:v>
                </c:pt>
              </c:numCache>
            </c:numRef>
          </c:val>
        </c:ser>
        <c:shape val="cylinder"/>
        <c:axId val="130023424"/>
        <c:axId val="130024960"/>
        <c:axId val="0"/>
      </c:bar3DChart>
      <c:catAx>
        <c:axId val="130023424"/>
        <c:scaling>
          <c:orientation val="minMax"/>
        </c:scaling>
        <c:axPos val="b"/>
        <c:tickLblPos val="nextTo"/>
        <c:crossAx val="130024960"/>
        <c:crosses val="autoZero"/>
        <c:auto val="1"/>
        <c:lblAlgn val="ctr"/>
        <c:lblOffset val="100"/>
      </c:catAx>
      <c:valAx>
        <c:axId val="130024960"/>
        <c:scaling>
          <c:orientation val="minMax"/>
        </c:scaling>
        <c:axPos val="l"/>
        <c:majorGridlines/>
        <c:numFmt formatCode="General" sourceLinked="1"/>
        <c:tickLblPos val="nextTo"/>
        <c:crossAx val="13002342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 sz="1400">
                <a:solidFill>
                  <a:schemeClr val="accent1"/>
                </a:solidFill>
              </a:rPr>
              <a:t>ΠΟΣΟΣΤΟ ΔΙΕΚΠΕΡΑΙΩΘΕΙΣΩΝ</a:t>
            </a:r>
            <a:r>
              <a:rPr lang="el-GR" sz="1400" baseline="0">
                <a:solidFill>
                  <a:schemeClr val="accent1"/>
                </a:solidFill>
              </a:rPr>
              <a:t> ΥΠΟΘΕΣΕΩΝ ΑΝΑ ΚΑΤΗΓΟΡΙΑ</a:t>
            </a:r>
            <a:endParaRPr lang="en-US" sz="14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17352450487458512"/>
          <c:y val="2.2222222222222223E-2"/>
        </c:manualLayout>
      </c:layout>
      <c:overlay val="1"/>
    </c:title>
    <c:view3D>
      <c:rotX val="75"/>
      <c:perspective val="30"/>
    </c:view3D>
    <c:plotArea>
      <c:layout>
        <c:manualLayout>
          <c:layoutTarget val="inner"/>
          <c:xMode val="edge"/>
          <c:yMode val="edge"/>
          <c:x val="0.10521283268192255"/>
          <c:y val="0.18095238095238095"/>
          <c:w val="0.42597113628654282"/>
          <c:h val="0.64126984126984132"/>
        </c:manualLayout>
      </c:layout>
      <c:pie3DChart>
        <c:varyColors val="1"/>
        <c:ser>
          <c:idx val="0"/>
          <c:order val="0"/>
          <c:dLbls>
            <c:dLblPos val="bestFit"/>
            <c:showVal val="1"/>
            <c:showLeaderLines val="1"/>
          </c:dLbls>
          <c:cat>
            <c:strRef>
              <c:f>(PLOTS!$A$1,PLOTS!$A$3,PLOTS!$A$5,PLOTS!$A$6,PLOTS!$A$7,PLOTS!$A$11,PLOTS!$A$13,PLOTS!$A$14,PLOTS!$A$15,PLOTS!$A$16:$A$19)</c:f>
              <c:strCache>
                <c:ptCount val="13"/>
                <c:pt idx="0">
                  <c:v>Γνωστοποιηθείσες συγκεντρώσεις</c:v>
                </c:pt>
                <c:pt idx="1">
                  <c:v>Κοινοποιηθείσες συγχωνεύσεις επιχειρήσεων</c:v>
                </c:pt>
                <c:pt idx="2">
                  <c:v>Καταγγελίες/αναφορές /εξώδικα /διαμαρτυρίες</c:v>
                </c:pt>
                <c:pt idx="3">
                  <c:v>Αυτεπάγγελτες έρευνες </c:v>
                </c:pt>
                <c:pt idx="4">
                  <c:v>Αιτήσεις λήψης ασφαλιστικών μέτρων</c:v>
                </c:pt>
                <c:pt idx="5">
                  <c:v>Παρακωλύσεις – παρεμποδίσεις ερευνών</c:v>
                </c:pt>
                <c:pt idx="6">
                  <c:v>Ερωτήματα – Αιτήματα παροχής στοιχείων </c:v>
                </c:pt>
                <c:pt idx="7">
                  <c:v>Ερωτήσεις Βουλευτών</c:v>
                </c:pt>
                <c:pt idx="8">
                  <c:v>Λοιπές υποθέσεις, </c:v>
                </c:pt>
                <c:pt idx="9">
                  <c:v>Αιτήματα Δημοσίων Φορέων επί θεμάτων ανταγωνισμού</c:v>
                </c:pt>
                <c:pt idx="10">
                  <c:v>Ερωτήματα και καταγγελίες πολιτών από ιστοσελίδα Ε.Α.</c:v>
                </c:pt>
                <c:pt idx="11">
                  <c:v>Ερωτήματα επιχειρήσεων</c:v>
                </c:pt>
                <c:pt idx="12">
                  <c:v>Διάφορα Αιτήματα κ.λπ. / Αταξινόμητα</c:v>
                </c:pt>
              </c:strCache>
            </c:strRef>
          </c:cat>
          <c:val>
            <c:numRef>
              <c:f>(PLOTS!$G$1,PLOTS!$G$3,PLOTS!$G$5,PLOTS!$G$6,PLOTS!$G$7,PLOTS!$G$11,PLOTS!$G$13,PLOTS!$G$14,PLOTS!$G$15,PLOTS!$G$16:$G$19)</c:f>
              <c:numCache>
                <c:formatCode>0.00%</c:formatCode>
                <c:ptCount val="13"/>
                <c:pt idx="0">
                  <c:v>2.8273809523809524E-2</c:v>
                </c:pt>
                <c:pt idx="1">
                  <c:v>4.0178571428571432E-2</c:v>
                </c:pt>
                <c:pt idx="2">
                  <c:v>0.24107142857142858</c:v>
                </c:pt>
                <c:pt idx="3">
                  <c:v>4.3154761904761904E-2</c:v>
                </c:pt>
                <c:pt idx="4">
                  <c:v>1.488095238095238E-3</c:v>
                </c:pt>
                <c:pt idx="5">
                  <c:v>2.976190476190476E-3</c:v>
                </c:pt>
                <c:pt idx="6">
                  <c:v>0.10119047619047619</c:v>
                </c:pt>
                <c:pt idx="7">
                  <c:v>4.4642857142857144E-2</c:v>
                </c:pt>
                <c:pt idx="8">
                  <c:v>2.976190476190476E-3</c:v>
                </c:pt>
                <c:pt idx="9">
                  <c:v>6.6964285714285712E-2</c:v>
                </c:pt>
                <c:pt idx="10">
                  <c:v>9.0773809523809521E-2</c:v>
                </c:pt>
                <c:pt idx="11">
                  <c:v>0.18452380952380953</c:v>
                </c:pt>
                <c:pt idx="12">
                  <c:v>0.15178571428571427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66700612930649605"/>
          <c:y val="0.13612121424688284"/>
          <c:w val="0.32151610712820333"/>
          <c:h val="0.76748586827537413"/>
        </c:manualLayout>
      </c:layout>
      <c:txPr>
        <a:bodyPr/>
        <a:lstStyle/>
        <a:p>
          <a:pPr>
            <a:defRPr sz="800"/>
          </a:pPr>
          <a:endParaRPr lang="el-GR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20</xdr:row>
      <xdr:rowOff>180976</xdr:rowOff>
    </xdr:from>
    <xdr:to>
      <xdr:col>0</xdr:col>
      <xdr:colOff>6819901</xdr:colOff>
      <xdr:row>45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123823</xdr:colOff>
      <xdr:row>46</xdr:row>
      <xdr:rowOff>62592</xdr:rowOff>
    </xdr:from>
    <xdr:to>
      <xdr:col>1</xdr:col>
      <xdr:colOff>394606</xdr:colOff>
      <xdr:row>75</xdr:row>
      <xdr:rowOff>186418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159204</xdr:colOff>
      <xdr:row>76</xdr:row>
      <xdr:rowOff>172811</xdr:rowOff>
    </xdr:from>
    <xdr:to>
      <xdr:col>0</xdr:col>
      <xdr:colOff>6826703</xdr:colOff>
      <xdr:row>99</xdr:row>
      <xdr:rowOff>68036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defaultRowHeight="13.5"/>
  <cols>
    <col min="1" max="1" width="58.140625" style="1" customWidth="1"/>
    <col min="2" max="20" width="13.28515625" style="1" customWidth="1"/>
    <col min="21" max="21" width="13.28515625" style="1" bestFit="1" customWidth="1"/>
    <col min="22" max="22" width="12.7109375" style="1" bestFit="1" customWidth="1"/>
    <col min="23" max="23" width="14" style="1" bestFit="1" customWidth="1"/>
    <col min="24" max="25" width="13.28515625" style="1" bestFit="1" customWidth="1"/>
    <col min="26" max="26" width="12.7109375" style="1" bestFit="1" customWidth="1"/>
    <col min="27" max="27" width="14" style="1" bestFit="1" customWidth="1"/>
    <col min="28" max="29" width="13.28515625" style="1" bestFit="1" customWidth="1"/>
    <col min="30" max="30" width="12.7109375" style="1" bestFit="1" customWidth="1"/>
    <col min="31" max="31" width="14" style="1" bestFit="1" customWidth="1"/>
    <col min="32" max="33" width="13.28515625" style="1" bestFit="1" customWidth="1"/>
    <col min="34" max="34" width="12.7109375" style="1" bestFit="1" customWidth="1"/>
    <col min="35" max="35" width="14" style="1" bestFit="1" customWidth="1"/>
    <col min="36" max="37" width="13.28515625" style="1" bestFit="1" customWidth="1"/>
    <col min="38" max="38" width="12.85546875" style="1" customWidth="1"/>
    <col min="39" max="39" width="14.7109375" style="1" customWidth="1"/>
    <col min="40" max="40" width="13.5703125" style="1" customWidth="1"/>
    <col min="41" max="41" width="13.42578125" style="1" bestFit="1" customWidth="1"/>
    <col min="42" max="53" width="14.7109375" style="1" customWidth="1"/>
    <col min="54" max="54" width="15.28515625" style="1" customWidth="1"/>
    <col min="55" max="55" width="11.85546875" style="1" customWidth="1"/>
    <col min="56" max="56" width="11.5703125" style="1" customWidth="1"/>
    <col min="57" max="57" width="10.85546875" style="1" customWidth="1"/>
    <col min="58" max="16384" width="9.140625" style="1"/>
  </cols>
  <sheetData>
    <row r="1" spans="1:57" s="16" customFormat="1" ht="26.25" customHeight="1" thickBot="1">
      <c r="A1" s="29"/>
      <c r="B1" s="61" t="s">
        <v>41</v>
      </c>
      <c r="C1" s="62"/>
      <c r="D1" s="62"/>
      <c r="E1" s="63"/>
      <c r="F1" s="66" t="s">
        <v>12</v>
      </c>
      <c r="G1" s="67"/>
      <c r="H1" s="67"/>
      <c r="I1" s="68"/>
      <c r="J1" s="66" t="s">
        <v>6</v>
      </c>
      <c r="K1" s="67"/>
      <c r="L1" s="67"/>
      <c r="M1" s="68"/>
      <c r="N1" s="66" t="s">
        <v>7</v>
      </c>
      <c r="O1" s="67"/>
      <c r="P1" s="67"/>
      <c r="Q1" s="68"/>
      <c r="R1" s="66" t="s">
        <v>8</v>
      </c>
      <c r="S1" s="67"/>
      <c r="T1" s="67"/>
      <c r="U1" s="68"/>
      <c r="V1" s="69" t="s">
        <v>13</v>
      </c>
      <c r="W1" s="70"/>
      <c r="X1" s="70"/>
      <c r="Y1" s="71"/>
      <c r="Z1" s="69" t="s">
        <v>9</v>
      </c>
      <c r="AA1" s="70"/>
      <c r="AB1" s="70"/>
      <c r="AC1" s="71"/>
      <c r="AD1" s="48" t="s">
        <v>10</v>
      </c>
      <c r="AE1" s="46"/>
      <c r="AF1" s="46"/>
      <c r="AG1" s="47"/>
      <c r="AH1" s="48" t="s">
        <v>11</v>
      </c>
      <c r="AI1" s="46"/>
      <c r="AJ1" s="46"/>
      <c r="AK1" s="47"/>
      <c r="AL1" s="64" t="s">
        <v>38</v>
      </c>
      <c r="AM1" s="65"/>
      <c r="AN1" s="65"/>
      <c r="AO1" s="72"/>
      <c r="AP1" s="64" t="s">
        <v>39</v>
      </c>
      <c r="AQ1" s="65"/>
      <c r="AR1" s="65"/>
      <c r="AS1" s="72"/>
      <c r="AT1" s="64" t="s">
        <v>7</v>
      </c>
      <c r="AU1" s="65"/>
      <c r="AV1" s="65"/>
      <c r="AW1" s="72"/>
      <c r="AX1" s="64" t="s">
        <v>40</v>
      </c>
      <c r="AY1" s="65"/>
      <c r="AZ1" s="65"/>
      <c r="BA1" s="65"/>
      <c r="BB1" s="58" t="s">
        <v>64</v>
      </c>
      <c r="BC1" s="59"/>
      <c r="BD1" s="59"/>
      <c r="BE1" s="60"/>
    </row>
    <row r="2" spans="1:57" ht="69" thickTop="1" thickBot="1">
      <c r="A2" s="26" t="s">
        <v>45</v>
      </c>
      <c r="B2" s="17" t="s">
        <v>61</v>
      </c>
      <c r="C2" s="18" t="s">
        <v>62</v>
      </c>
      <c r="D2" s="4" t="s">
        <v>63</v>
      </c>
      <c r="E2" s="4" t="s">
        <v>5</v>
      </c>
      <c r="F2" s="19" t="s">
        <v>61</v>
      </c>
      <c r="G2" s="20" t="s">
        <v>62</v>
      </c>
      <c r="H2" s="6" t="s">
        <v>63</v>
      </c>
      <c r="I2" s="6" t="s">
        <v>5</v>
      </c>
      <c r="J2" s="19" t="s">
        <v>61</v>
      </c>
      <c r="K2" s="20" t="s">
        <v>62</v>
      </c>
      <c r="L2" s="6" t="s">
        <v>63</v>
      </c>
      <c r="M2" s="6" t="s">
        <v>5</v>
      </c>
      <c r="N2" s="19" t="s">
        <v>61</v>
      </c>
      <c r="O2" s="20" t="s">
        <v>62</v>
      </c>
      <c r="P2" s="6" t="s">
        <v>63</v>
      </c>
      <c r="Q2" s="6" t="s">
        <v>5</v>
      </c>
      <c r="R2" s="19" t="s">
        <v>61</v>
      </c>
      <c r="S2" s="20" t="s">
        <v>62</v>
      </c>
      <c r="T2" s="6" t="s">
        <v>63</v>
      </c>
      <c r="U2" s="6" t="s">
        <v>5</v>
      </c>
      <c r="V2" s="21" t="s">
        <v>61</v>
      </c>
      <c r="W2" s="22" t="s">
        <v>62</v>
      </c>
      <c r="X2" s="10" t="s">
        <v>63</v>
      </c>
      <c r="Y2" s="10" t="s">
        <v>5</v>
      </c>
      <c r="Z2" s="21" t="s">
        <v>61</v>
      </c>
      <c r="AA2" s="22" t="s">
        <v>62</v>
      </c>
      <c r="AB2" s="10" t="s">
        <v>63</v>
      </c>
      <c r="AC2" s="10" t="s">
        <v>5</v>
      </c>
      <c r="AD2" s="21" t="s">
        <v>42</v>
      </c>
      <c r="AE2" s="22" t="s">
        <v>43</v>
      </c>
      <c r="AF2" s="10" t="s">
        <v>44</v>
      </c>
      <c r="AG2" s="10" t="s">
        <v>5</v>
      </c>
      <c r="AH2" s="21" t="s">
        <v>61</v>
      </c>
      <c r="AI2" s="22" t="s">
        <v>62</v>
      </c>
      <c r="AJ2" s="10" t="s">
        <v>63</v>
      </c>
      <c r="AK2" s="10" t="s">
        <v>5</v>
      </c>
      <c r="AL2" s="38" t="s">
        <v>61</v>
      </c>
      <c r="AM2" s="39" t="s">
        <v>62</v>
      </c>
      <c r="AN2" s="40" t="s">
        <v>63</v>
      </c>
      <c r="AO2" s="40" t="s">
        <v>5</v>
      </c>
      <c r="AP2" s="38" t="s">
        <v>42</v>
      </c>
      <c r="AQ2" s="39" t="s">
        <v>43</v>
      </c>
      <c r="AR2" s="40" t="s">
        <v>44</v>
      </c>
      <c r="AS2" s="40" t="s">
        <v>5</v>
      </c>
      <c r="AT2" s="38" t="s">
        <v>42</v>
      </c>
      <c r="AU2" s="39" t="s">
        <v>43</v>
      </c>
      <c r="AV2" s="40" t="s">
        <v>44</v>
      </c>
      <c r="AW2" s="40" t="s">
        <v>5</v>
      </c>
      <c r="AX2" s="38" t="s">
        <v>42</v>
      </c>
      <c r="AY2" s="39" t="s">
        <v>43</v>
      </c>
      <c r="AZ2" s="40" t="s">
        <v>44</v>
      </c>
      <c r="BA2" s="50" t="s">
        <v>5</v>
      </c>
      <c r="BB2" s="54" t="s">
        <v>65</v>
      </c>
      <c r="BC2" s="51" t="s">
        <v>66</v>
      </c>
      <c r="BD2" s="51" t="s">
        <v>44</v>
      </c>
      <c r="BE2" s="55" t="s">
        <v>5</v>
      </c>
    </row>
    <row r="3" spans="1:57" ht="15" thickTop="1" thickBot="1">
      <c r="A3" s="49" t="s">
        <v>46</v>
      </c>
      <c r="B3" s="3">
        <f>F3+J3+N3+R3+V3+Z3+AD3+AH3+AL3+AP3+AT3+AX3+BB3</f>
        <v>12</v>
      </c>
      <c r="C3" s="3">
        <f>G3+K3+O3+S3+W3+AA3+AE3+AI3+AM3+AQ3+AU3+AY3+BC3</f>
        <v>7</v>
      </c>
      <c r="D3" s="3">
        <f>H3+L3+P3+T3+X3+AB3+AF3+AJ3+AN3+AR3+AV3+AZ3+BD3</f>
        <v>12</v>
      </c>
      <c r="E3" s="4">
        <f>+C3+D3</f>
        <v>19</v>
      </c>
      <c r="F3" s="5">
        <v>5</v>
      </c>
      <c r="G3" s="6">
        <v>3</v>
      </c>
      <c r="H3" s="6">
        <v>5</v>
      </c>
      <c r="I3" s="6">
        <f>+G3+H3</f>
        <v>8</v>
      </c>
      <c r="J3" s="7">
        <v>0</v>
      </c>
      <c r="K3" s="8">
        <v>0</v>
      </c>
      <c r="L3" s="8"/>
      <c r="M3" s="6">
        <f>+K3+L3</f>
        <v>0</v>
      </c>
      <c r="N3" s="7">
        <v>2</v>
      </c>
      <c r="O3" s="8">
        <v>0</v>
      </c>
      <c r="P3" s="8">
        <v>4</v>
      </c>
      <c r="Q3" s="6">
        <f>+O3+P3</f>
        <v>4</v>
      </c>
      <c r="R3" s="7">
        <v>3</v>
      </c>
      <c r="S3" s="8">
        <v>3</v>
      </c>
      <c r="T3" s="8">
        <v>1</v>
      </c>
      <c r="U3" s="2">
        <f>+S3+T3</f>
        <v>4</v>
      </c>
      <c r="V3" s="9">
        <v>2</v>
      </c>
      <c r="W3" s="9">
        <v>1</v>
      </c>
      <c r="X3" s="9">
        <v>2</v>
      </c>
      <c r="Y3" s="10">
        <f>+W3+X3</f>
        <v>3</v>
      </c>
      <c r="Z3" s="11"/>
      <c r="AA3" s="12"/>
      <c r="AB3" s="12"/>
      <c r="AC3" s="10">
        <f>AA3+AB3</f>
        <v>0</v>
      </c>
      <c r="AD3" s="11"/>
      <c r="AE3" s="12"/>
      <c r="AF3" s="12"/>
      <c r="AG3" s="10">
        <f>+AE3+AF3</f>
        <v>0</v>
      </c>
      <c r="AH3" s="11"/>
      <c r="AI3" s="12"/>
      <c r="AJ3" s="12"/>
      <c r="AK3" s="10">
        <f>+AI3+AJ3</f>
        <v>0</v>
      </c>
      <c r="AL3" s="41">
        <f>+AP3+AT3+AX3</f>
        <v>0</v>
      </c>
      <c r="AM3" s="41">
        <f>+AQ3+AU3+AY3</f>
        <v>0</v>
      </c>
      <c r="AN3" s="41">
        <f>+AR3+AV3+AZ3</f>
        <v>0</v>
      </c>
      <c r="AO3" s="40">
        <f>+AM3+AN3</f>
        <v>0</v>
      </c>
      <c r="AP3" s="43"/>
      <c r="AQ3" s="8"/>
      <c r="AR3" s="8"/>
      <c r="AS3" s="40">
        <f>+AQ3+AR3</f>
        <v>0</v>
      </c>
      <c r="AT3" s="43"/>
      <c r="AU3" s="8"/>
      <c r="AV3" s="8"/>
      <c r="AW3" s="40">
        <f>+AU3+AV3</f>
        <v>0</v>
      </c>
      <c r="AX3" s="43"/>
      <c r="AY3" s="8"/>
      <c r="AZ3" s="8"/>
      <c r="BA3" s="50">
        <f>+AY3+AZ3</f>
        <v>0</v>
      </c>
      <c r="BB3" s="56"/>
      <c r="BC3" s="52"/>
      <c r="BD3" s="52"/>
      <c r="BE3" s="55">
        <f>BC3+BD3</f>
        <v>0</v>
      </c>
    </row>
    <row r="4" spans="1:57" ht="27" thickTop="1" thickBot="1">
      <c r="A4" s="49" t="s">
        <v>47</v>
      </c>
      <c r="B4" s="3">
        <f t="shared" ref="B4:B22" si="0">F4+J4+N4+R4+V4+Z4+AD4+AH4+AL4+AP4+AT4+AX4+BB4</f>
        <v>0</v>
      </c>
      <c r="C4" s="3">
        <f t="shared" ref="C4:C22" si="1">G4+K4+O4+S4+W4+AA4+AE4+AI4+AM4+AQ4+AU4+AY4+BC4</f>
        <v>0</v>
      </c>
      <c r="D4" s="3">
        <f t="shared" ref="D4:D22" si="2">H4+L4+P4+T4+X4+AB4+AF4+AJ4+AN4+AR4+AV4+AZ4+BD4</f>
        <v>0</v>
      </c>
      <c r="E4" s="4">
        <f t="shared" ref="E4:E21" si="3">+C4+D4</f>
        <v>0</v>
      </c>
      <c r="F4" s="5">
        <v>0</v>
      </c>
      <c r="G4" s="6">
        <v>0</v>
      </c>
      <c r="H4" s="6">
        <v>0</v>
      </c>
      <c r="I4" s="6">
        <f t="shared" ref="I4:I21" si="4">+G4+H4</f>
        <v>0</v>
      </c>
      <c r="J4" s="7">
        <v>0</v>
      </c>
      <c r="K4" s="8">
        <v>0</v>
      </c>
      <c r="L4" s="8">
        <v>0</v>
      </c>
      <c r="M4" s="6">
        <f t="shared" ref="M4:M21" si="5">+K4+L4</f>
        <v>0</v>
      </c>
      <c r="N4" s="7">
        <v>0</v>
      </c>
      <c r="O4" s="8">
        <v>0</v>
      </c>
      <c r="P4" s="8">
        <v>0</v>
      </c>
      <c r="Q4" s="6">
        <f t="shared" ref="Q4:Q21" si="6">+O4+P4</f>
        <v>0</v>
      </c>
      <c r="R4" s="7">
        <v>0</v>
      </c>
      <c r="S4" s="8">
        <v>0</v>
      </c>
      <c r="T4" s="8">
        <v>0</v>
      </c>
      <c r="U4" s="2">
        <f t="shared" ref="U4:U21" si="7">+S4+T4</f>
        <v>0</v>
      </c>
      <c r="V4" s="9">
        <v>0</v>
      </c>
      <c r="W4" s="9">
        <v>0</v>
      </c>
      <c r="X4" s="9">
        <v>0</v>
      </c>
      <c r="Y4" s="10">
        <f t="shared" ref="Y4:Y21" si="8">+W4+X4</f>
        <v>0</v>
      </c>
      <c r="Z4" s="11"/>
      <c r="AA4" s="12"/>
      <c r="AB4" s="12"/>
      <c r="AC4" s="10">
        <f t="shared" ref="AC4:AC21" si="9">AA4+AB4</f>
        <v>0</v>
      </c>
      <c r="AD4" s="11"/>
      <c r="AE4" s="12"/>
      <c r="AF4" s="12"/>
      <c r="AG4" s="10">
        <f t="shared" ref="AG4:AG21" si="10">+AE4+AF4</f>
        <v>0</v>
      </c>
      <c r="AH4" s="11"/>
      <c r="AI4" s="12"/>
      <c r="AJ4" s="12"/>
      <c r="AK4" s="10">
        <f t="shared" ref="AK4:AK21" si="11">+AI4+AJ4</f>
        <v>0</v>
      </c>
      <c r="AL4" s="41">
        <f t="shared" ref="AL4:AL18" si="12">+AP4+AT4+AX4</f>
        <v>0</v>
      </c>
      <c r="AM4" s="41">
        <f t="shared" ref="AM4:AM18" si="13">+AQ4+AU4+AY4</f>
        <v>0</v>
      </c>
      <c r="AN4" s="41">
        <f t="shared" ref="AN4:AN20" si="14">+AR4+AV4+AZ4</f>
        <v>0</v>
      </c>
      <c r="AO4" s="40">
        <f t="shared" ref="AO4:AO21" si="15">+AM4+AN4</f>
        <v>0</v>
      </c>
      <c r="AP4" s="43"/>
      <c r="AQ4" s="8"/>
      <c r="AR4" s="8"/>
      <c r="AS4" s="40">
        <f t="shared" ref="AS4:AS21" si="16">+AQ4+AR4</f>
        <v>0</v>
      </c>
      <c r="AT4" s="43"/>
      <c r="AU4" s="8"/>
      <c r="AV4" s="8"/>
      <c r="AW4" s="40">
        <f t="shared" ref="AW4:AW21" si="17">+AU4+AV4</f>
        <v>0</v>
      </c>
      <c r="AX4" s="43"/>
      <c r="AY4" s="8"/>
      <c r="AZ4" s="8"/>
      <c r="BA4" s="50">
        <f t="shared" ref="BA4:BA21" si="18">+AY4+AZ4</f>
        <v>0</v>
      </c>
      <c r="BB4" s="56"/>
      <c r="BC4" s="52"/>
      <c r="BD4" s="52"/>
      <c r="BE4" s="55">
        <f t="shared" ref="BE4:BE21" si="19">BC4+BD4</f>
        <v>0</v>
      </c>
    </row>
    <row r="5" spans="1:57" ht="15" thickTop="1" thickBot="1">
      <c r="A5" s="49" t="s">
        <v>48</v>
      </c>
      <c r="B5" s="3">
        <f t="shared" si="0"/>
        <v>26</v>
      </c>
      <c r="C5" s="3">
        <f t="shared" si="1"/>
        <v>26</v>
      </c>
      <c r="D5" s="3">
        <f t="shared" si="2"/>
        <v>1</v>
      </c>
      <c r="E5" s="4">
        <f t="shared" si="3"/>
        <v>27</v>
      </c>
      <c r="F5" s="5">
        <v>11</v>
      </c>
      <c r="G5" s="6">
        <v>11</v>
      </c>
      <c r="H5" s="6">
        <v>0</v>
      </c>
      <c r="I5" s="6">
        <f t="shared" si="4"/>
        <v>11</v>
      </c>
      <c r="J5" s="7">
        <v>4</v>
      </c>
      <c r="K5" s="8">
        <v>4</v>
      </c>
      <c r="L5" s="8">
        <v>0</v>
      </c>
      <c r="M5" s="6">
        <f t="shared" si="5"/>
        <v>4</v>
      </c>
      <c r="N5" s="7">
        <v>5</v>
      </c>
      <c r="O5" s="8">
        <v>5</v>
      </c>
      <c r="P5" s="8">
        <v>0</v>
      </c>
      <c r="Q5" s="6">
        <f t="shared" si="6"/>
        <v>5</v>
      </c>
      <c r="R5" s="7">
        <v>2</v>
      </c>
      <c r="S5" s="8">
        <v>2</v>
      </c>
      <c r="T5" s="8">
        <v>0</v>
      </c>
      <c r="U5" s="2">
        <f t="shared" si="7"/>
        <v>2</v>
      </c>
      <c r="V5" s="9">
        <v>4</v>
      </c>
      <c r="W5" s="9">
        <v>4</v>
      </c>
      <c r="X5" s="9">
        <v>1</v>
      </c>
      <c r="Y5" s="10">
        <f t="shared" si="8"/>
        <v>5</v>
      </c>
      <c r="Z5" s="11"/>
      <c r="AA5" s="12"/>
      <c r="AB5" s="12"/>
      <c r="AC5" s="10">
        <f t="shared" si="9"/>
        <v>0</v>
      </c>
      <c r="AD5" s="11"/>
      <c r="AE5" s="12"/>
      <c r="AF5" s="12"/>
      <c r="AG5" s="10">
        <f t="shared" si="10"/>
        <v>0</v>
      </c>
      <c r="AH5" s="11"/>
      <c r="AI5" s="12"/>
      <c r="AJ5" s="12"/>
      <c r="AK5" s="10">
        <f t="shared" si="11"/>
        <v>0</v>
      </c>
      <c r="AL5" s="41">
        <f t="shared" si="12"/>
        <v>0</v>
      </c>
      <c r="AM5" s="41">
        <f t="shared" si="13"/>
        <v>0</v>
      </c>
      <c r="AN5" s="41">
        <f t="shared" si="14"/>
        <v>0</v>
      </c>
      <c r="AO5" s="40">
        <f t="shared" si="15"/>
        <v>0</v>
      </c>
      <c r="AP5" s="43"/>
      <c r="AQ5" s="8"/>
      <c r="AR5" s="8"/>
      <c r="AS5" s="40">
        <f t="shared" si="16"/>
        <v>0</v>
      </c>
      <c r="AT5" s="43"/>
      <c r="AU5" s="8"/>
      <c r="AV5" s="8"/>
      <c r="AW5" s="40">
        <f t="shared" si="17"/>
        <v>0</v>
      </c>
      <c r="AX5" s="43"/>
      <c r="AY5" s="8"/>
      <c r="AZ5" s="8"/>
      <c r="BA5" s="50">
        <f t="shared" si="18"/>
        <v>0</v>
      </c>
      <c r="BB5" s="56"/>
      <c r="BC5" s="52"/>
      <c r="BD5" s="52"/>
      <c r="BE5" s="55">
        <f t="shared" si="19"/>
        <v>0</v>
      </c>
    </row>
    <row r="6" spans="1:57" ht="15" thickTop="1" thickBot="1">
      <c r="A6" s="49" t="s">
        <v>49</v>
      </c>
      <c r="B6" s="3">
        <f t="shared" si="0"/>
        <v>0</v>
      </c>
      <c r="C6" s="3">
        <f t="shared" si="1"/>
        <v>0</v>
      </c>
      <c r="D6" s="3">
        <f t="shared" si="2"/>
        <v>0</v>
      </c>
      <c r="E6" s="4">
        <f t="shared" si="3"/>
        <v>0</v>
      </c>
      <c r="F6" s="5">
        <v>0</v>
      </c>
      <c r="G6" s="6">
        <f>+K6+O6+S6</f>
        <v>0</v>
      </c>
      <c r="H6" s="6">
        <f>+L6+P6+T6</f>
        <v>0</v>
      </c>
      <c r="I6" s="6">
        <f t="shared" si="4"/>
        <v>0</v>
      </c>
      <c r="J6" s="7">
        <v>0</v>
      </c>
      <c r="K6" s="8"/>
      <c r="L6" s="8"/>
      <c r="M6" s="6">
        <f t="shared" si="5"/>
        <v>0</v>
      </c>
      <c r="N6" s="7">
        <v>0</v>
      </c>
      <c r="O6" s="8">
        <v>0</v>
      </c>
      <c r="P6" s="8">
        <v>0</v>
      </c>
      <c r="Q6" s="6">
        <f t="shared" si="6"/>
        <v>0</v>
      </c>
      <c r="R6" s="7">
        <v>0</v>
      </c>
      <c r="S6" s="8">
        <v>0</v>
      </c>
      <c r="T6" s="8">
        <v>0</v>
      </c>
      <c r="U6" s="2">
        <f t="shared" si="7"/>
        <v>0</v>
      </c>
      <c r="V6" s="9">
        <v>0</v>
      </c>
      <c r="W6" s="9">
        <v>0</v>
      </c>
      <c r="X6" s="9">
        <v>0</v>
      </c>
      <c r="Y6" s="10">
        <f t="shared" si="8"/>
        <v>0</v>
      </c>
      <c r="Z6" s="11"/>
      <c r="AA6" s="12"/>
      <c r="AB6" s="12"/>
      <c r="AC6" s="10">
        <f t="shared" si="9"/>
        <v>0</v>
      </c>
      <c r="AD6" s="11"/>
      <c r="AE6" s="12"/>
      <c r="AF6" s="12"/>
      <c r="AG6" s="10">
        <f t="shared" si="10"/>
        <v>0</v>
      </c>
      <c r="AH6" s="11"/>
      <c r="AI6" s="12"/>
      <c r="AJ6" s="12"/>
      <c r="AK6" s="10">
        <f t="shared" si="11"/>
        <v>0</v>
      </c>
      <c r="AL6" s="41">
        <f t="shared" si="12"/>
        <v>0</v>
      </c>
      <c r="AM6" s="41">
        <f t="shared" si="13"/>
        <v>0</v>
      </c>
      <c r="AN6" s="41">
        <f t="shared" si="14"/>
        <v>0</v>
      </c>
      <c r="AO6" s="40">
        <f t="shared" si="15"/>
        <v>0</v>
      </c>
      <c r="AP6" s="43"/>
      <c r="AQ6" s="8"/>
      <c r="AR6" s="8"/>
      <c r="AS6" s="40">
        <f t="shared" si="16"/>
        <v>0</v>
      </c>
      <c r="AT6" s="43"/>
      <c r="AU6" s="8"/>
      <c r="AV6" s="8"/>
      <c r="AW6" s="40">
        <f t="shared" si="17"/>
        <v>0</v>
      </c>
      <c r="AX6" s="43"/>
      <c r="AY6" s="8"/>
      <c r="AZ6" s="8"/>
      <c r="BA6" s="50">
        <f t="shared" si="18"/>
        <v>0</v>
      </c>
      <c r="BB6" s="56"/>
      <c r="BC6" s="52"/>
      <c r="BD6" s="52"/>
      <c r="BE6" s="55">
        <f t="shared" si="19"/>
        <v>0</v>
      </c>
    </row>
    <row r="7" spans="1:57" ht="15" thickTop="1" thickBot="1">
      <c r="A7" s="49" t="s">
        <v>0</v>
      </c>
      <c r="B7" s="3">
        <f t="shared" si="0"/>
        <v>92</v>
      </c>
      <c r="C7" s="3">
        <f t="shared" si="1"/>
        <v>21</v>
      </c>
      <c r="D7" s="3">
        <f t="shared" si="2"/>
        <v>141</v>
      </c>
      <c r="E7" s="4">
        <f t="shared" si="3"/>
        <v>162</v>
      </c>
      <c r="F7" s="5">
        <v>26</v>
      </c>
      <c r="G7" s="6">
        <v>2</v>
      </c>
      <c r="H7" s="6">
        <v>51</v>
      </c>
      <c r="I7" s="6">
        <f t="shared" si="4"/>
        <v>53</v>
      </c>
      <c r="J7" s="7">
        <v>11</v>
      </c>
      <c r="K7" s="8">
        <v>0</v>
      </c>
      <c r="L7" s="8">
        <v>16</v>
      </c>
      <c r="M7" s="6">
        <f t="shared" si="5"/>
        <v>16</v>
      </c>
      <c r="N7" s="7">
        <v>12</v>
      </c>
      <c r="O7" s="8">
        <v>1</v>
      </c>
      <c r="P7" s="8">
        <v>33</v>
      </c>
      <c r="Q7" s="6">
        <f t="shared" si="6"/>
        <v>34</v>
      </c>
      <c r="R7" s="7">
        <v>3</v>
      </c>
      <c r="S7" s="8">
        <v>1</v>
      </c>
      <c r="T7" s="8">
        <v>2</v>
      </c>
      <c r="U7" s="2">
        <f t="shared" si="7"/>
        <v>3</v>
      </c>
      <c r="V7" s="9">
        <v>40</v>
      </c>
      <c r="W7" s="9">
        <v>17</v>
      </c>
      <c r="X7" s="9">
        <v>39</v>
      </c>
      <c r="Y7" s="10">
        <f t="shared" si="8"/>
        <v>56</v>
      </c>
      <c r="Z7" s="11"/>
      <c r="AA7" s="12"/>
      <c r="AB7" s="12"/>
      <c r="AC7" s="10">
        <f t="shared" si="9"/>
        <v>0</v>
      </c>
      <c r="AD7" s="11"/>
      <c r="AE7" s="12"/>
      <c r="AF7" s="12"/>
      <c r="AG7" s="10">
        <f t="shared" si="10"/>
        <v>0</v>
      </c>
      <c r="AH7" s="11"/>
      <c r="AI7" s="12"/>
      <c r="AJ7" s="12"/>
      <c r="AK7" s="10">
        <f t="shared" si="11"/>
        <v>0</v>
      </c>
      <c r="AL7" s="41">
        <f t="shared" si="12"/>
        <v>0</v>
      </c>
      <c r="AM7" s="41">
        <f t="shared" si="13"/>
        <v>0</v>
      </c>
      <c r="AN7" s="41">
        <f t="shared" si="14"/>
        <v>0</v>
      </c>
      <c r="AO7" s="40">
        <f t="shared" si="15"/>
        <v>0</v>
      </c>
      <c r="AP7" s="43"/>
      <c r="AQ7" s="8"/>
      <c r="AR7" s="8"/>
      <c r="AS7" s="40">
        <f t="shared" si="16"/>
        <v>0</v>
      </c>
      <c r="AT7" s="43"/>
      <c r="AU7" s="8"/>
      <c r="AV7" s="8"/>
      <c r="AW7" s="40">
        <f t="shared" si="17"/>
        <v>0</v>
      </c>
      <c r="AX7" s="43"/>
      <c r="AY7" s="8"/>
      <c r="AZ7" s="8"/>
      <c r="BA7" s="50">
        <f t="shared" si="18"/>
        <v>0</v>
      </c>
      <c r="BB7" s="56"/>
      <c r="BC7" s="52"/>
      <c r="BD7" s="52"/>
      <c r="BE7" s="55">
        <f t="shared" si="19"/>
        <v>0</v>
      </c>
    </row>
    <row r="8" spans="1:57" ht="15" thickTop="1" thickBot="1">
      <c r="A8" s="49" t="s">
        <v>50</v>
      </c>
      <c r="B8" s="3">
        <f t="shared" si="0"/>
        <v>9</v>
      </c>
      <c r="C8" s="3">
        <f t="shared" si="1"/>
        <v>5</v>
      </c>
      <c r="D8" s="3">
        <f t="shared" si="2"/>
        <v>24</v>
      </c>
      <c r="E8" s="4">
        <f t="shared" si="3"/>
        <v>29</v>
      </c>
      <c r="F8" s="5">
        <v>4</v>
      </c>
      <c r="G8" s="6">
        <v>2</v>
      </c>
      <c r="H8" s="6">
        <v>9</v>
      </c>
      <c r="I8" s="6">
        <f t="shared" si="4"/>
        <v>11</v>
      </c>
      <c r="J8" s="7">
        <v>2</v>
      </c>
      <c r="K8" s="8">
        <v>1</v>
      </c>
      <c r="L8" s="8">
        <v>5</v>
      </c>
      <c r="M8" s="6">
        <f t="shared" si="5"/>
        <v>6</v>
      </c>
      <c r="N8" s="7">
        <v>1</v>
      </c>
      <c r="O8" s="8">
        <v>1</v>
      </c>
      <c r="P8" s="8">
        <v>0</v>
      </c>
      <c r="Q8" s="6">
        <f t="shared" si="6"/>
        <v>1</v>
      </c>
      <c r="R8" s="7">
        <v>1</v>
      </c>
      <c r="S8" s="8">
        <v>0</v>
      </c>
      <c r="T8" s="8">
        <v>4</v>
      </c>
      <c r="U8" s="2">
        <f t="shared" si="7"/>
        <v>4</v>
      </c>
      <c r="V8" s="9">
        <v>1</v>
      </c>
      <c r="W8" s="9">
        <v>1</v>
      </c>
      <c r="X8" s="9">
        <v>6</v>
      </c>
      <c r="Y8" s="10">
        <f t="shared" si="8"/>
        <v>7</v>
      </c>
      <c r="Z8" s="11"/>
      <c r="AA8" s="12"/>
      <c r="AB8" s="12"/>
      <c r="AC8" s="10">
        <f t="shared" si="9"/>
        <v>0</v>
      </c>
      <c r="AD8" s="11"/>
      <c r="AE8" s="12"/>
      <c r="AF8" s="12"/>
      <c r="AG8" s="10">
        <f t="shared" si="10"/>
        <v>0</v>
      </c>
      <c r="AH8" s="11"/>
      <c r="AI8" s="12"/>
      <c r="AJ8" s="12"/>
      <c r="AK8" s="10">
        <f t="shared" si="11"/>
        <v>0</v>
      </c>
      <c r="AL8" s="41">
        <f t="shared" si="12"/>
        <v>0</v>
      </c>
      <c r="AM8" s="41">
        <f t="shared" si="13"/>
        <v>0</v>
      </c>
      <c r="AN8" s="41">
        <f t="shared" si="14"/>
        <v>0</v>
      </c>
      <c r="AO8" s="40">
        <f t="shared" si="15"/>
        <v>0</v>
      </c>
      <c r="AP8" s="43"/>
      <c r="AQ8" s="8"/>
      <c r="AR8" s="8"/>
      <c r="AS8" s="40">
        <f t="shared" si="16"/>
        <v>0</v>
      </c>
      <c r="AT8" s="43"/>
      <c r="AU8" s="8"/>
      <c r="AV8" s="8"/>
      <c r="AW8" s="40">
        <f t="shared" si="17"/>
        <v>0</v>
      </c>
      <c r="AX8" s="43"/>
      <c r="AY8" s="8"/>
      <c r="AZ8" s="8"/>
      <c r="BA8" s="50">
        <f t="shared" si="18"/>
        <v>0</v>
      </c>
      <c r="BB8" s="56"/>
      <c r="BC8" s="52"/>
      <c r="BD8" s="52"/>
      <c r="BE8" s="55">
        <f t="shared" si="19"/>
        <v>0</v>
      </c>
    </row>
    <row r="9" spans="1:57" ht="27.75" customHeight="1" thickTop="1" thickBot="1">
      <c r="A9" s="49" t="s">
        <v>51</v>
      </c>
      <c r="B9" s="3">
        <f t="shared" si="0"/>
        <v>1</v>
      </c>
      <c r="C9" s="3">
        <f t="shared" si="1"/>
        <v>1</v>
      </c>
      <c r="D9" s="3">
        <f t="shared" si="2"/>
        <v>0</v>
      </c>
      <c r="E9" s="4">
        <f t="shared" si="3"/>
        <v>1</v>
      </c>
      <c r="F9" s="5">
        <v>0</v>
      </c>
      <c r="G9" s="6">
        <v>0</v>
      </c>
      <c r="H9" s="6">
        <v>0</v>
      </c>
      <c r="I9" s="6">
        <f t="shared" si="4"/>
        <v>0</v>
      </c>
      <c r="J9" s="7">
        <v>0</v>
      </c>
      <c r="K9" s="8">
        <v>0</v>
      </c>
      <c r="L9" s="8">
        <v>0</v>
      </c>
      <c r="M9" s="6">
        <f t="shared" si="5"/>
        <v>0</v>
      </c>
      <c r="N9" s="7">
        <v>0</v>
      </c>
      <c r="O9" s="8">
        <v>0</v>
      </c>
      <c r="P9" s="8">
        <v>0</v>
      </c>
      <c r="Q9" s="6">
        <f t="shared" si="6"/>
        <v>0</v>
      </c>
      <c r="R9" s="7">
        <v>0</v>
      </c>
      <c r="S9" s="8">
        <v>0</v>
      </c>
      <c r="T9" s="8">
        <v>0</v>
      </c>
      <c r="U9" s="2">
        <f t="shared" si="7"/>
        <v>0</v>
      </c>
      <c r="V9" s="9">
        <v>1</v>
      </c>
      <c r="W9" s="9">
        <v>1</v>
      </c>
      <c r="X9" s="9">
        <v>0</v>
      </c>
      <c r="Y9" s="10">
        <f t="shared" si="8"/>
        <v>1</v>
      </c>
      <c r="Z9" s="11"/>
      <c r="AA9" s="12"/>
      <c r="AB9" s="12"/>
      <c r="AC9" s="10">
        <f t="shared" si="9"/>
        <v>0</v>
      </c>
      <c r="AD9" s="11"/>
      <c r="AE9" s="12"/>
      <c r="AF9" s="12"/>
      <c r="AG9" s="10">
        <f t="shared" si="10"/>
        <v>0</v>
      </c>
      <c r="AH9" s="11"/>
      <c r="AI9" s="12"/>
      <c r="AJ9" s="12"/>
      <c r="AK9" s="10">
        <f t="shared" si="11"/>
        <v>0</v>
      </c>
      <c r="AL9" s="41">
        <f t="shared" si="12"/>
        <v>0</v>
      </c>
      <c r="AM9" s="41">
        <f t="shared" si="13"/>
        <v>0</v>
      </c>
      <c r="AN9" s="41">
        <f t="shared" si="14"/>
        <v>0</v>
      </c>
      <c r="AO9" s="40">
        <f t="shared" si="15"/>
        <v>0</v>
      </c>
      <c r="AP9" s="43"/>
      <c r="AQ9" s="8"/>
      <c r="AR9" s="8"/>
      <c r="AS9" s="40">
        <f t="shared" si="16"/>
        <v>0</v>
      </c>
      <c r="AT9" s="43"/>
      <c r="AU9" s="8"/>
      <c r="AV9" s="8"/>
      <c r="AW9" s="40">
        <f t="shared" si="17"/>
        <v>0</v>
      </c>
      <c r="AX9" s="43"/>
      <c r="AY9" s="8"/>
      <c r="AZ9" s="8"/>
      <c r="BA9" s="50">
        <f t="shared" si="18"/>
        <v>0</v>
      </c>
      <c r="BB9" s="56"/>
      <c r="BC9" s="52"/>
      <c r="BD9" s="52"/>
      <c r="BE9" s="55">
        <f t="shared" si="19"/>
        <v>0</v>
      </c>
    </row>
    <row r="10" spans="1:57" ht="15" thickTop="1" thickBot="1">
      <c r="A10" s="49" t="s">
        <v>52</v>
      </c>
      <c r="B10" s="3">
        <f t="shared" si="0"/>
        <v>0</v>
      </c>
      <c r="C10" s="3">
        <f t="shared" si="1"/>
        <v>0</v>
      </c>
      <c r="D10" s="3">
        <f t="shared" si="2"/>
        <v>0</v>
      </c>
      <c r="E10" s="4">
        <f t="shared" si="3"/>
        <v>0</v>
      </c>
      <c r="F10" s="5">
        <f>+J10+N10+R10</f>
        <v>0</v>
      </c>
      <c r="G10" s="6">
        <f>+K10+O10+S10</f>
        <v>0</v>
      </c>
      <c r="H10" s="6">
        <f>+L10+P10+T10</f>
        <v>0</v>
      </c>
      <c r="I10" s="6">
        <f t="shared" si="4"/>
        <v>0</v>
      </c>
      <c r="J10" s="7">
        <v>0</v>
      </c>
      <c r="K10" s="8">
        <v>0</v>
      </c>
      <c r="L10" s="8">
        <v>0</v>
      </c>
      <c r="M10" s="6">
        <f t="shared" si="5"/>
        <v>0</v>
      </c>
      <c r="N10" s="7">
        <v>0</v>
      </c>
      <c r="O10" s="8">
        <v>0</v>
      </c>
      <c r="P10" s="8">
        <v>0</v>
      </c>
      <c r="Q10" s="6">
        <f t="shared" si="6"/>
        <v>0</v>
      </c>
      <c r="R10" s="7">
        <v>0</v>
      </c>
      <c r="S10" s="8">
        <v>0</v>
      </c>
      <c r="T10" s="8">
        <v>0</v>
      </c>
      <c r="U10" s="2">
        <f t="shared" si="7"/>
        <v>0</v>
      </c>
      <c r="V10" s="9">
        <f t="shared" ref="V10:X11" si="20">+Z10+AD10+AH10</f>
        <v>0</v>
      </c>
      <c r="W10" s="9">
        <f t="shared" si="20"/>
        <v>0</v>
      </c>
      <c r="X10" s="9">
        <f t="shared" si="20"/>
        <v>0</v>
      </c>
      <c r="Y10" s="10">
        <f t="shared" si="8"/>
        <v>0</v>
      </c>
      <c r="Z10" s="11"/>
      <c r="AA10" s="12"/>
      <c r="AB10" s="12"/>
      <c r="AC10" s="10">
        <f t="shared" si="9"/>
        <v>0</v>
      </c>
      <c r="AD10" s="11"/>
      <c r="AE10" s="12"/>
      <c r="AF10" s="12"/>
      <c r="AG10" s="10">
        <f t="shared" si="10"/>
        <v>0</v>
      </c>
      <c r="AH10" s="11"/>
      <c r="AI10" s="12"/>
      <c r="AJ10" s="12"/>
      <c r="AK10" s="10">
        <f t="shared" si="11"/>
        <v>0</v>
      </c>
      <c r="AL10" s="41">
        <f t="shared" si="12"/>
        <v>0</v>
      </c>
      <c r="AM10" s="41">
        <f t="shared" si="13"/>
        <v>0</v>
      </c>
      <c r="AN10" s="41">
        <f t="shared" si="14"/>
        <v>0</v>
      </c>
      <c r="AO10" s="40">
        <f t="shared" si="15"/>
        <v>0</v>
      </c>
      <c r="AP10" s="43"/>
      <c r="AQ10" s="8"/>
      <c r="AR10" s="8"/>
      <c r="AS10" s="40">
        <f t="shared" si="16"/>
        <v>0</v>
      </c>
      <c r="AT10" s="43"/>
      <c r="AU10" s="8"/>
      <c r="AV10" s="8"/>
      <c r="AW10" s="40">
        <f t="shared" si="17"/>
        <v>0</v>
      </c>
      <c r="AX10" s="43"/>
      <c r="AY10" s="8"/>
      <c r="AZ10" s="8"/>
      <c r="BA10" s="50">
        <f t="shared" si="18"/>
        <v>0</v>
      </c>
      <c r="BB10" s="56"/>
      <c r="BC10" s="52"/>
      <c r="BD10" s="52"/>
      <c r="BE10" s="55">
        <f t="shared" si="19"/>
        <v>0</v>
      </c>
    </row>
    <row r="11" spans="1:57" ht="15" thickTop="1" thickBot="1">
      <c r="A11" s="49" t="s">
        <v>53</v>
      </c>
      <c r="B11" s="3">
        <f t="shared" si="0"/>
        <v>2</v>
      </c>
      <c r="C11" s="3">
        <f t="shared" si="1"/>
        <v>0</v>
      </c>
      <c r="D11" s="3">
        <f t="shared" si="2"/>
        <v>0</v>
      </c>
      <c r="E11" s="4">
        <f t="shared" si="3"/>
        <v>0</v>
      </c>
      <c r="F11" s="5">
        <f>+J11+N11+R11</f>
        <v>1</v>
      </c>
      <c r="G11" s="6">
        <v>0</v>
      </c>
      <c r="H11" s="6">
        <f>+L11+P11+T11</f>
        <v>0</v>
      </c>
      <c r="I11" s="6">
        <f t="shared" si="4"/>
        <v>0</v>
      </c>
      <c r="J11" s="7">
        <v>0</v>
      </c>
      <c r="K11" s="8">
        <v>0</v>
      </c>
      <c r="L11" s="8">
        <v>0</v>
      </c>
      <c r="M11" s="6">
        <f t="shared" si="5"/>
        <v>0</v>
      </c>
      <c r="N11" s="7">
        <v>1</v>
      </c>
      <c r="O11" s="8">
        <v>0</v>
      </c>
      <c r="P11" s="8">
        <v>0</v>
      </c>
      <c r="Q11" s="6">
        <f t="shared" si="6"/>
        <v>0</v>
      </c>
      <c r="R11" s="7">
        <v>0</v>
      </c>
      <c r="S11" s="8">
        <v>0</v>
      </c>
      <c r="T11" s="8">
        <v>0</v>
      </c>
      <c r="U11" s="2">
        <f t="shared" si="7"/>
        <v>0</v>
      </c>
      <c r="V11" s="9">
        <f t="shared" si="20"/>
        <v>0</v>
      </c>
      <c r="W11" s="9">
        <f t="shared" si="20"/>
        <v>0</v>
      </c>
      <c r="X11" s="9">
        <f t="shared" si="20"/>
        <v>0</v>
      </c>
      <c r="Y11" s="10">
        <f t="shared" si="8"/>
        <v>0</v>
      </c>
      <c r="Z11" s="11"/>
      <c r="AA11" s="12"/>
      <c r="AB11" s="12"/>
      <c r="AC11" s="10">
        <f t="shared" si="9"/>
        <v>0</v>
      </c>
      <c r="AD11" s="11"/>
      <c r="AE11" s="12"/>
      <c r="AF11" s="12"/>
      <c r="AG11" s="10">
        <f t="shared" si="10"/>
        <v>0</v>
      </c>
      <c r="AH11" s="11"/>
      <c r="AI11" s="12"/>
      <c r="AJ11" s="12"/>
      <c r="AK11" s="10">
        <f t="shared" si="11"/>
        <v>0</v>
      </c>
      <c r="AL11" s="41">
        <f t="shared" si="12"/>
        <v>0</v>
      </c>
      <c r="AM11" s="41">
        <f t="shared" si="13"/>
        <v>0</v>
      </c>
      <c r="AN11" s="41">
        <f t="shared" si="14"/>
        <v>0</v>
      </c>
      <c r="AO11" s="40">
        <f t="shared" si="15"/>
        <v>0</v>
      </c>
      <c r="AP11" s="43"/>
      <c r="AQ11" s="8"/>
      <c r="AR11" s="8"/>
      <c r="AS11" s="40">
        <f t="shared" si="16"/>
        <v>0</v>
      </c>
      <c r="AT11" s="43"/>
      <c r="AU11" s="8"/>
      <c r="AV11" s="8"/>
      <c r="AW11" s="40">
        <f t="shared" si="17"/>
        <v>0</v>
      </c>
      <c r="AX11" s="43"/>
      <c r="AY11" s="8"/>
      <c r="AZ11" s="8"/>
      <c r="BA11" s="50">
        <f t="shared" si="18"/>
        <v>0</v>
      </c>
      <c r="BB11" s="56"/>
      <c r="BC11" s="52"/>
      <c r="BD11" s="52"/>
      <c r="BE11" s="55">
        <f t="shared" si="19"/>
        <v>0</v>
      </c>
    </row>
    <row r="12" spans="1:57" ht="15" thickTop="1" thickBot="1">
      <c r="A12" s="49" t="s">
        <v>54</v>
      </c>
      <c r="B12" s="3">
        <f t="shared" si="0"/>
        <v>0</v>
      </c>
      <c r="C12" s="3">
        <f t="shared" si="1"/>
        <v>0</v>
      </c>
      <c r="D12" s="3">
        <f t="shared" si="2"/>
        <v>0</v>
      </c>
      <c r="E12" s="4">
        <f t="shared" si="3"/>
        <v>0</v>
      </c>
      <c r="F12" s="5">
        <f>+J12+N12+R12</f>
        <v>0</v>
      </c>
      <c r="G12" s="6">
        <f>+K12+O12+S12</f>
        <v>0</v>
      </c>
      <c r="H12" s="6">
        <f>+L12+P12+T12</f>
        <v>0</v>
      </c>
      <c r="I12" s="6">
        <f t="shared" si="4"/>
        <v>0</v>
      </c>
      <c r="J12" s="7">
        <v>0</v>
      </c>
      <c r="K12" s="8"/>
      <c r="L12" s="8"/>
      <c r="M12" s="6">
        <f t="shared" si="5"/>
        <v>0</v>
      </c>
      <c r="N12" s="7">
        <v>0</v>
      </c>
      <c r="O12" s="8"/>
      <c r="P12" s="8"/>
      <c r="Q12" s="6">
        <f t="shared" si="6"/>
        <v>0</v>
      </c>
      <c r="R12" s="7">
        <v>0</v>
      </c>
      <c r="S12" s="8">
        <v>0</v>
      </c>
      <c r="T12" s="8">
        <v>0</v>
      </c>
      <c r="U12" s="2">
        <f t="shared" si="7"/>
        <v>0</v>
      </c>
      <c r="V12" s="9">
        <v>0</v>
      </c>
      <c r="W12" s="9">
        <v>0</v>
      </c>
      <c r="X12" s="9">
        <v>0</v>
      </c>
      <c r="Y12" s="10">
        <f t="shared" si="8"/>
        <v>0</v>
      </c>
      <c r="Z12" s="11"/>
      <c r="AA12" s="12"/>
      <c r="AB12" s="12"/>
      <c r="AC12" s="10">
        <f t="shared" si="9"/>
        <v>0</v>
      </c>
      <c r="AD12" s="11"/>
      <c r="AE12" s="12"/>
      <c r="AF12" s="12"/>
      <c r="AG12" s="10">
        <f t="shared" si="10"/>
        <v>0</v>
      </c>
      <c r="AH12" s="11"/>
      <c r="AI12" s="12"/>
      <c r="AJ12" s="12"/>
      <c r="AK12" s="10">
        <f t="shared" si="11"/>
        <v>0</v>
      </c>
      <c r="AL12" s="41">
        <f t="shared" si="12"/>
        <v>0</v>
      </c>
      <c r="AM12" s="41">
        <f t="shared" si="13"/>
        <v>0</v>
      </c>
      <c r="AN12" s="41">
        <f t="shared" si="14"/>
        <v>0</v>
      </c>
      <c r="AO12" s="40">
        <f t="shared" si="15"/>
        <v>0</v>
      </c>
      <c r="AP12" s="43"/>
      <c r="AQ12" s="8"/>
      <c r="AR12" s="8"/>
      <c r="AS12" s="40">
        <f t="shared" si="16"/>
        <v>0</v>
      </c>
      <c r="AT12" s="43"/>
      <c r="AU12" s="8"/>
      <c r="AV12" s="8"/>
      <c r="AW12" s="40">
        <f t="shared" si="17"/>
        <v>0</v>
      </c>
      <c r="AX12" s="43"/>
      <c r="AY12" s="8"/>
      <c r="AZ12" s="8"/>
      <c r="BA12" s="50">
        <f t="shared" si="18"/>
        <v>0</v>
      </c>
      <c r="BB12" s="56"/>
      <c r="BC12" s="52"/>
      <c r="BD12" s="52"/>
      <c r="BE12" s="55">
        <f t="shared" si="19"/>
        <v>0</v>
      </c>
    </row>
    <row r="13" spans="1:57" ht="15" thickTop="1" thickBot="1">
      <c r="A13" s="49" t="s">
        <v>55</v>
      </c>
      <c r="B13" s="3">
        <f t="shared" si="0"/>
        <v>0</v>
      </c>
      <c r="C13" s="3">
        <f t="shared" si="1"/>
        <v>0</v>
      </c>
      <c r="D13" s="3">
        <f t="shared" si="2"/>
        <v>2</v>
      </c>
      <c r="E13" s="4">
        <f t="shared" si="3"/>
        <v>2</v>
      </c>
      <c r="F13" s="5">
        <v>0</v>
      </c>
      <c r="G13" s="6">
        <v>0</v>
      </c>
      <c r="H13" s="6">
        <v>0</v>
      </c>
      <c r="I13" s="6">
        <f t="shared" si="4"/>
        <v>0</v>
      </c>
      <c r="J13" s="7">
        <v>0</v>
      </c>
      <c r="K13" s="8">
        <v>0</v>
      </c>
      <c r="L13" s="8">
        <v>2</v>
      </c>
      <c r="M13" s="6">
        <f t="shared" si="5"/>
        <v>2</v>
      </c>
      <c r="N13" s="7">
        <v>0</v>
      </c>
      <c r="O13" s="8">
        <v>0</v>
      </c>
      <c r="P13" s="8">
        <v>0</v>
      </c>
      <c r="Q13" s="6">
        <f t="shared" si="6"/>
        <v>0</v>
      </c>
      <c r="R13" s="7">
        <v>0</v>
      </c>
      <c r="S13" s="8">
        <v>0</v>
      </c>
      <c r="T13" s="8">
        <v>0</v>
      </c>
      <c r="U13" s="2">
        <f t="shared" si="7"/>
        <v>0</v>
      </c>
      <c r="V13" s="9">
        <v>0</v>
      </c>
      <c r="W13" s="9">
        <f>+AA13+AE13+AI13</f>
        <v>0</v>
      </c>
      <c r="X13" s="9">
        <v>0</v>
      </c>
      <c r="Y13" s="10">
        <f t="shared" si="8"/>
        <v>0</v>
      </c>
      <c r="Z13" s="11"/>
      <c r="AA13" s="12"/>
      <c r="AB13" s="12"/>
      <c r="AC13" s="10">
        <f t="shared" si="9"/>
        <v>0</v>
      </c>
      <c r="AD13" s="11"/>
      <c r="AE13" s="12"/>
      <c r="AF13" s="12"/>
      <c r="AG13" s="10">
        <f t="shared" si="10"/>
        <v>0</v>
      </c>
      <c r="AH13" s="11"/>
      <c r="AI13" s="12"/>
      <c r="AJ13" s="12"/>
      <c r="AK13" s="10">
        <f t="shared" si="11"/>
        <v>0</v>
      </c>
      <c r="AL13" s="41">
        <f t="shared" si="12"/>
        <v>0</v>
      </c>
      <c r="AM13" s="41">
        <f t="shared" si="13"/>
        <v>0</v>
      </c>
      <c r="AN13" s="41">
        <f t="shared" si="14"/>
        <v>0</v>
      </c>
      <c r="AO13" s="40">
        <f t="shared" si="15"/>
        <v>0</v>
      </c>
      <c r="AP13" s="43"/>
      <c r="AQ13" s="8"/>
      <c r="AR13" s="8"/>
      <c r="AS13" s="40">
        <f t="shared" si="16"/>
        <v>0</v>
      </c>
      <c r="AT13" s="43"/>
      <c r="AU13" s="8"/>
      <c r="AV13" s="8"/>
      <c r="AW13" s="40">
        <f t="shared" si="17"/>
        <v>0</v>
      </c>
      <c r="AX13" s="43"/>
      <c r="AY13" s="8"/>
      <c r="AZ13" s="8"/>
      <c r="BA13" s="50">
        <f t="shared" si="18"/>
        <v>0</v>
      </c>
      <c r="BB13" s="56"/>
      <c r="BC13" s="52"/>
      <c r="BD13" s="52"/>
      <c r="BE13" s="55">
        <f t="shared" si="19"/>
        <v>0</v>
      </c>
    </row>
    <row r="14" spans="1:57" ht="15" thickTop="1" thickBot="1">
      <c r="A14" s="49" t="s">
        <v>56</v>
      </c>
      <c r="B14" s="3">
        <f t="shared" si="0"/>
        <v>1</v>
      </c>
      <c r="C14" s="3">
        <f t="shared" si="1"/>
        <v>0</v>
      </c>
      <c r="D14" s="3">
        <f t="shared" si="2"/>
        <v>0</v>
      </c>
      <c r="E14" s="4">
        <f t="shared" si="3"/>
        <v>0</v>
      </c>
      <c r="F14" s="5">
        <f>+J14+N14+R14</f>
        <v>0</v>
      </c>
      <c r="G14" s="6">
        <f>+K14+O14+S14</f>
        <v>0</v>
      </c>
      <c r="H14" s="6">
        <f>+L14+P14+T14</f>
        <v>0</v>
      </c>
      <c r="I14" s="6">
        <f t="shared" si="4"/>
        <v>0</v>
      </c>
      <c r="J14" s="7">
        <v>0</v>
      </c>
      <c r="K14" s="8">
        <v>0</v>
      </c>
      <c r="L14" s="8">
        <v>0</v>
      </c>
      <c r="M14" s="6">
        <f t="shared" si="5"/>
        <v>0</v>
      </c>
      <c r="N14" s="7">
        <v>0</v>
      </c>
      <c r="O14" s="8">
        <v>0</v>
      </c>
      <c r="P14" s="8">
        <v>0</v>
      </c>
      <c r="Q14" s="6">
        <f t="shared" si="6"/>
        <v>0</v>
      </c>
      <c r="R14" s="7">
        <v>0</v>
      </c>
      <c r="S14" s="8">
        <v>0</v>
      </c>
      <c r="T14" s="8">
        <v>0</v>
      </c>
      <c r="U14" s="2">
        <f t="shared" si="7"/>
        <v>0</v>
      </c>
      <c r="V14" s="9">
        <v>1</v>
      </c>
      <c r="W14" s="9">
        <f>+AA14+AE14+AI14</f>
        <v>0</v>
      </c>
      <c r="X14" s="9">
        <f>+AB14+AF14+AJ14</f>
        <v>0</v>
      </c>
      <c r="Y14" s="10">
        <f t="shared" si="8"/>
        <v>0</v>
      </c>
      <c r="Z14" s="11"/>
      <c r="AA14" s="12"/>
      <c r="AB14" s="12"/>
      <c r="AC14" s="10">
        <f t="shared" si="9"/>
        <v>0</v>
      </c>
      <c r="AD14" s="11"/>
      <c r="AE14" s="12"/>
      <c r="AF14" s="12"/>
      <c r="AG14" s="10">
        <f t="shared" si="10"/>
        <v>0</v>
      </c>
      <c r="AH14" s="11"/>
      <c r="AI14" s="12"/>
      <c r="AJ14" s="12"/>
      <c r="AK14" s="10">
        <f t="shared" si="11"/>
        <v>0</v>
      </c>
      <c r="AL14" s="41">
        <f t="shared" si="12"/>
        <v>0</v>
      </c>
      <c r="AM14" s="41">
        <f t="shared" si="13"/>
        <v>0</v>
      </c>
      <c r="AN14" s="41">
        <f t="shared" si="14"/>
        <v>0</v>
      </c>
      <c r="AO14" s="40">
        <f t="shared" si="15"/>
        <v>0</v>
      </c>
      <c r="AP14" s="43"/>
      <c r="AQ14" s="8"/>
      <c r="AR14" s="8"/>
      <c r="AS14" s="40">
        <f t="shared" si="16"/>
        <v>0</v>
      </c>
      <c r="AT14" s="43"/>
      <c r="AU14" s="8"/>
      <c r="AV14" s="8"/>
      <c r="AW14" s="40">
        <f t="shared" si="17"/>
        <v>0</v>
      </c>
      <c r="AX14" s="43"/>
      <c r="AY14" s="8"/>
      <c r="AZ14" s="8"/>
      <c r="BA14" s="50">
        <f t="shared" si="18"/>
        <v>0</v>
      </c>
      <c r="BB14" s="56"/>
      <c r="BC14" s="52"/>
      <c r="BD14" s="52"/>
      <c r="BE14" s="55">
        <f t="shared" si="19"/>
        <v>0</v>
      </c>
    </row>
    <row r="15" spans="1:57" ht="15" thickTop="1" thickBot="1">
      <c r="A15" s="49" t="s">
        <v>57</v>
      </c>
      <c r="B15" s="3">
        <f t="shared" si="0"/>
        <v>69</v>
      </c>
      <c r="C15" s="3">
        <f t="shared" si="1"/>
        <v>68</v>
      </c>
      <c r="D15" s="3">
        <f t="shared" si="2"/>
        <v>0</v>
      </c>
      <c r="E15" s="4">
        <f t="shared" si="3"/>
        <v>68</v>
      </c>
      <c r="F15" s="5">
        <v>14</v>
      </c>
      <c r="G15" s="6">
        <v>14</v>
      </c>
      <c r="H15" s="6">
        <f>+L15+P15+T15</f>
        <v>0</v>
      </c>
      <c r="I15" s="6">
        <f t="shared" si="4"/>
        <v>14</v>
      </c>
      <c r="J15" s="7">
        <v>0</v>
      </c>
      <c r="K15" s="8">
        <v>0</v>
      </c>
      <c r="L15" s="8">
        <v>0</v>
      </c>
      <c r="M15" s="6">
        <f t="shared" si="5"/>
        <v>0</v>
      </c>
      <c r="N15" s="7">
        <v>5</v>
      </c>
      <c r="O15" s="8">
        <v>5</v>
      </c>
      <c r="P15" s="8">
        <v>0</v>
      </c>
      <c r="Q15" s="6">
        <f t="shared" si="6"/>
        <v>5</v>
      </c>
      <c r="R15" s="7">
        <v>9</v>
      </c>
      <c r="S15" s="8">
        <v>9</v>
      </c>
      <c r="T15" s="8">
        <v>0</v>
      </c>
      <c r="U15" s="2">
        <f t="shared" si="7"/>
        <v>9</v>
      </c>
      <c r="V15" s="9">
        <v>18</v>
      </c>
      <c r="W15" s="9">
        <v>17</v>
      </c>
      <c r="X15" s="9">
        <f>+AB15+AF15+AJ15</f>
        <v>0</v>
      </c>
      <c r="Y15" s="10">
        <f t="shared" si="8"/>
        <v>17</v>
      </c>
      <c r="Z15" s="11"/>
      <c r="AA15" s="12"/>
      <c r="AB15" s="12"/>
      <c r="AC15" s="10">
        <f t="shared" si="9"/>
        <v>0</v>
      </c>
      <c r="AD15" s="11"/>
      <c r="AE15" s="12"/>
      <c r="AF15" s="12"/>
      <c r="AG15" s="10">
        <f t="shared" si="10"/>
        <v>0</v>
      </c>
      <c r="AH15" s="11"/>
      <c r="AI15" s="12"/>
      <c r="AJ15" s="12"/>
      <c r="AK15" s="10">
        <f t="shared" si="11"/>
        <v>0</v>
      </c>
      <c r="AL15" s="41">
        <v>17</v>
      </c>
      <c r="AM15" s="41">
        <v>17</v>
      </c>
      <c r="AN15" s="41">
        <f t="shared" si="14"/>
        <v>0</v>
      </c>
      <c r="AO15" s="40">
        <f t="shared" si="15"/>
        <v>17</v>
      </c>
      <c r="AP15" s="43"/>
      <c r="AQ15" s="8"/>
      <c r="AR15" s="8"/>
      <c r="AS15" s="40">
        <f t="shared" si="16"/>
        <v>0</v>
      </c>
      <c r="AT15" s="43"/>
      <c r="AU15" s="8"/>
      <c r="AV15" s="8"/>
      <c r="AW15" s="40">
        <f t="shared" si="17"/>
        <v>0</v>
      </c>
      <c r="AX15" s="43"/>
      <c r="AY15" s="8"/>
      <c r="AZ15" s="8"/>
      <c r="BA15" s="50">
        <f t="shared" si="18"/>
        <v>0</v>
      </c>
      <c r="BB15" s="56">
        <v>6</v>
      </c>
      <c r="BC15" s="53">
        <v>6</v>
      </c>
      <c r="BD15" s="53"/>
      <c r="BE15" s="55">
        <f t="shared" si="19"/>
        <v>6</v>
      </c>
    </row>
    <row r="16" spans="1:57" ht="15" thickTop="1" thickBot="1">
      <c r="A16" s="49" t="s">
        <v>58</v>
      </c>
      <c r="B16" s="3">
        <f t="shared" si="0"/>
        <v>30</v>
      </c>
      <c r="C16" s="3">
        <f t="shared" si="1"/>
        <v>30</v>
      </c>
      <c r="D16" s="3">
        <f t="shared" si="2"/>
        <v>0</v>
      </c>
      <c r="E16" s="4">
        <f t="shared" si="3"/>
        <v>30</v>
      </c>
      <c r="F16" s="5">
        <v>30</v>
      </c>
      <c r="G16" s="6">
        <v>30</v>
      </c>
      <c r="H16" s="6">
        <f>+L16+P16+T16</f>
        <v>0</v>
      </c>
      <c r="I16" s="6">
        <f t="shared" si="4"/>
        <v>30</v>
      </c>
      <c r="J16" s="7">
        <v>0</v>
      </c>
      <c r="K16" s="8">
        <v>0</v>
      </c>
      <c r="L16" s="8">
        <v>0</v>
      </c>
      <c r="M16" s="6">
        <f t="shared" si="5"/>
        <v>0</v>
      </c>
      <c r="N16" s="7">
        <v>0</v>
      </c>
      <c r="O16" s="8">
        <v>0</v>
      </c>
      <c r="P16" s="8">
        <v>0</v>
      </c>
      <c r="Q16" s="6">
        <f t="shared" si="6"/>
        <v>0</v>
      </c>
      <c r="R16" s="7">
        <v>0</v>
      </c>
      <c r="S16" s="8">
        <v>0</v>
      </c>
      <c r="T16" s="8">
        <v>0</v>
      </c>
      <c r="U16" s="2">
        <f t="shared" si="7"/>
        <v>0</v>
      </c>
      <c r="V16" s="9">
        <v>0</v>
      </c>
      <c r="W16" s="9">
        <f>+AA16+AE16+AI16</f>
        <v>0</v>
      </c>
      <c r="X16" s="9">
        <f>+AB16+AF16+AJ16</f>
        <v>0</v>
      </c>
      <c r="Y16" s="10">
        <f t="shared" si="8"/>
        <v>0</v>
      </c>
      <c r="Z16" s="11"/>
      <c r="AA16" s="12"/>
      <c r="AB16" s="12"/>
      <c r="AC16" s="10">
        <f t="shared" si="9"/>
        <v>0</v>
      </c>
      <c r="AD16" s="11"/>
      <c r="AE16" s="12"/>
      <c r="AF16" s="12"/>
      <c r="AG16" s="10">
        <f t="shared" si="10"/>
        <v>0</v>
      </c>
      <c r="AH16" s="11"/>
      <c r="AI16" s="12"/>
      <c r="AJ16" s="12"/>
      <c r="AK16" s="10">
        <f t="shared" si="11"/>
        <v>0</v>
      </c>
      <c r="AL16" s="41">
        <f t="shared" si="12"/>
        <v>0</v>
      </c>
      <c r="AM16" s="41">
        <f t="shared" si="13"/>
        <v>0</v>
      </c>
      <c r="AN16" s="41">
        <f t="shared" si="14"/>
        <v>0</v>
      </c>
      <c r="AO16" s="40">
        <f t="shared" si="15"/>
        <v>0</v>
      </c>
      <c r="AP16" s="43"/>
      <c r="AQ16" s="8"/>
      <c r="AR16" s="8"/>
      <c r="AS16" s="40">
        <f t="shared" si="16"/>
        <v>0</v>
      </c>
      <c r="AT16" s="43"/>
      <c r="AU16" s="8"/>
      <c r="AV16" s="8"/>
      <c r="AW16" s="40">
        <f t="shared" si="17"/>
        <v>0</v>
      </c>
      <c r="AX16" s="43"/>
      <c r="AY16" s="8"/>
      <c r="AZ16" s="8"/>
      <c r="BA16" s="50">
        <f t="shared" si="18"/>
        <v>0</v>
      </c>
      <c r="BB16" s="56"/>
      <c r="BC16" s="53"/>
      <c r="BD16" s="53"/>
      <c r="BE16" s="55">
        <f t="shared" si="19"/>
        <v>0</v>
      </c>
    </row>
    <row r="17" spans="1:57" ht="15" thickTop="1" thickBot="1">
      <c r="A17" s="49" t="s">
        <v>59</v>
      </c>
      <c r="B17" s="3">
        <f t="shared" si="0"/>
        <v>0</v>
      </c>
      <c r="C17" s="3">
        <f t="shared" si="1"/>
        <v>0</v>
      </c>
      <c r="D17" s="3">
        <f t="shared" si="2"/>
        <v>2</v>
      </c>
      <c r="E17" s="4">
        <f t="shared" si="3"/>
        <v>2</v>
      </c>
      <c r="F17" s="5">
        <v>0</v>
      </c>
      <c r="G17" s="6">
        <v>0</v>
      </c>
      <c r="H17" s="6">
        <v>0</v>
      </c>
      <c r="I17" s="6">
        <f t="shared" si="4"/>
        <v>0</v>
      </c>
      <c r="J17" s="7">
        <v>0</v>
      </c>
      <c r="K17" s="8">
        <v>0</v>
      </c>
      <c r="L17" s="8">
        <v>0</v>
      </c>
      <c r="M17" s="6">
        <f t="shared" si="5"/>
        <v>0</v>
      </c>
      <c r="N17" s="7">
        <v>0</v>
      </c>
      <c r="O17" s="8">
        <v>0</v>
      </c>
      <c r="P17" s="8">
        <v>2</v>
      </c>
      <c r="Q17" s="6">
        <f t="shared" si="6"/>
        <v>2</v>
      </c>
      <c r="R17" s="7">
        <v>0</v>
      </c>
      <c r="S17" s="8">
        <v>0</v>
      </c>
      <c r="T17" s="8">
        <v>0</v>
      </c>
      <c r="U17" s="2">
        <f t="shared" si="7"/>
        <v>0</v>
      </c>
      <c r="V17" s="9">
        <v>0</v>
      </c>
      <c r="W17" s="9">
        <f>+AA17+AE17+AI17</f>
        <v>0</v>
      </c>
      <c r="X17" s="9">
        <v>0</v>
      </c>
      <c r="Y17" s="10">
        <f t="shared" si="8"/>
        <v>0</v>
      </c>
      <c r="Z17" s="11"/>
      <c r="AA17" s="12"/>
      <c r="AB17" s="12"/>
      <c r="AC17" s="10">
        <f t="shared" si="9"/>
        <v>0</v>
      </c>
      <c r="AD17" s="11"/>
      <c r="AE17" s="12"/>
      <c r="AF17" s="12"/>
      <c r="AG17" s="10">
        <f t="shared" si="10"/>
        <v>0</v>
      </c>
      <c r="AH17" s="11"/>
      <c r="AI17" s="12"/>
      <c r="AJ17" s="12"/>
      <c r="AK17" s="10">
        <f t="shared" si="11"/>
        <v>0</v>
      </c>
      <c r="AL17" s="41">
        <f t="shared" si="12"/>
        <v>0</v>
      </c>
      <c r="AM17" s="41">
        <f t="shared" si="13"/>
        <v>0</v>
      </c>
      <c r="AN17" s="41">
        <f t="shared" si="14"/>
        <v>0</v>
      </c>
      <c r="AO17" s="40">
        <f t="shared" si="15"/>
        <v>0</v>
      </c>
      <c r="AP17" s="43"/>
      <c r="AQ17" s="8"/>
      <c r="AR17" s="8"/>
      <c r="AS17" s="40">
        <f t="shared" si="16"/>
        <v>0</v>
      </c>
      <c r="AT17" s="43"/>
      <c r="AU17" s="8"/>
      <c r="AV17" s="8"/>
      <c r="AW17" s="40">
        <f t="shared" si="17"/>
        <v>0</v>
      </c>
      <c r="AX17" s="43"/>
      <c r="AY17" s="8"/>
      <c r="AZ17" s="8"/>
      <c r="BA17" s="50">
        <f t="shared" si="18"/>
        <v>0</v>
      </c>
      <c r="BB17" s="56"/>
      <c r="BC17" s="53"/>
      <c r="BD17" s="53"/>
      <c r="BE17" s="55">
        <f t="shared" si="19"/>
        <v>0</v>
      </c>
    </row>
    <row r="18" spans="1:57" ht="15" thickTop="1" thickBot="1">
      <c r="A18" s="49" t="s">
        <v>1</v>
      </c>
      <c r="B18" s="3">
        <f t="shared" si="0"/>
        <v>46</v>
      </c>
      <c r="C18" s="3">
        <f t="shared" si="1"/>
        <v>44</v>
      </c>
      <c r="D18" s="3">
        <f t="shared" si="2"/>
        <v>1</v>
      </c>
      <c r="E18" s="4">
        <f t="shared" si="3"/>
        <v>45</v>
      </c>
      <c r="F18" s="5">
        <v>11</v>
      </c>
      <c r="G18" s="6">
        <v>11</v>
      </c>
      <c r="H18" s="6">
        <f>+L18+P18+T18</f>
        <v>0</v>
      </c>
      <c r="I18" s="6">
        <f t="shared" si="4"/>
        <v>11</v>
      </c>
      <c r="J18" s="7">
        <v>0</v>
      </c>
      <c r="K18" s="8"/>
      <c r="L18" s="8"/>
      <c r="M18" s="6">
        <f t="shared" si="5"/>
        <v>0</v>
      </c>
      <c r="N18" s="7">
        <v>5</v>
      </c>
      <c r="O18" s="8">
        <v>5</v>
      </c>
      <c r="P18" s="8">
        <v>0</v>
      </c>
      <c r="Q18" s="6">
        <f t="shared" si="6"/>
        <v>5</v>
      </c>
      <c r="R18" s="7">
        <v>6</v>
      </c>
      <c r="S18" s="8">
        <v>6</v>
      </c>
      <c r="T18" s="8">
        <v>0</v>
      </c>
      <c r="U18" s="2">
        <f t="shared" si="7"/>
        <v>6</v>
      </c>
      <c r="V18" s="9">
        <v>22</v>
      </c>
      <c r="W18" s="9">
        <v>20</v>
      </c>
      <c r="X18" s="9">
        <v>1</v>
      </c>
      <c r="Y18" s="10">
        <f t="shared" si="8"/>
        <v>21</v>
      </c>
      <c r="Z18" s="11"/>
      <c r="AA18" s="12"/>
      <c r="AB18" s="12"/>
      <c r="AC18" s="10">
        <f t="shared" si="9"/>
        <v>0</v>
      </c>
      <c r="AD18" s="11"/>
      <c r="AE18" s="12"/>
      <c r="AF18" s="12"/>
      <c r="AG18" s="10">
        <f t="shared" si="10"/>
        <v>0</v>
      </c>
      <c r="AH18" s="11"/>
      <c r="AI18" s="12"/>
      <c r="AJ18" s="12"/>
      <c r="AK18" s="10">
        <f t="shared" si="11"/>
        <v>0</v>
      </c>
      <c r="AL18" s="41">
        <f t="shared" si="12"/>
        <v>0</v>
      </c>
      <c r="AM18" s="41">
        <f t="shared" si="13"/>
        <v>0</v>
      </c>
      <c r="AN18" s="41">
        <f t="shared" si="14"/>
        <v>0</v>
      </c>
      <c r="AO18" s="40">
        <f t="shared" si="15"/>
        <v>0</v>
      </c>
      <c r="AP18" s="43"/>
      <c r="AQ18" s="8"/>
      <c r="AR18" s="8"/>
      <c r="AS18" s="40">
        <f t="shared" si="16"/>
        <v>0</v>
      </c>
      <c r="AT18" s="43"/>
      <c r="AU18" s="8"/>
      <c r="AV18" s="8"/>
      <c r="AW18" s="40">
        <f t="shared" si="17"/>
        <v>0</v>
      </c>
      <c r="AX18" s="43"/>
      <c r="AY18" s="8"/>
      <c r="AZ18" s="8"/>
      <c r="BA18" s="50">
        <f t="shared" si="18"/>
        <v>0</v>
      </c>
      <c r="BB18" s="56">
        <v>2</v>
      </c>
      <c r="BC18" s="53">
        <v>2</v>
      </c>
      <c r="BD18" s="53"/>
      <c r="BE18" s="55">
        <f t="shared" si="19"/>
        <v>2</v>
      </c>
    </row>
    <row r="19" spans="1:57" ht="15" thickTop="1" thickBot="1">
      <c r="A19" s="49" t="s">
        <v>60</v>
      </c>
      <c r="B19" s="3">
        <f t="shared" si="0"/>
        <v>61</v>
      </c>
      <c r="C19" s="3">
        <f t="shared" si="1"/>
        <v>50</v>
      </c>
      <c r="D19" s="3">
        <f t="shared" si="2"/>
        <v>11</v>
      </c>
      <c r="E19" s="4">
        <f t="shared" si="3"/>
        <v>61</v>
      </c>
      <c r="F19" s="5">
        <v>10</v>
      </c>
      <c r="G19" s="6">
        <v>9</v>
      </c>
      <c r="H19" s="6">
        <v>2</v>
      </c>
      <c r="I19" s="6">
        <f t="shared" si="4"/>
        <v>11</v>
      </c>
      <c r="J19" s="7">
        <v>0</v>
      </c>
      <c r="K19" s="8">
        <v>0</v>
      </c>
      <c r="L19" s="8">
        <v>0</v>
      </c>
      <c r="M19" s="6">
        <f t="shared" si="5"/>
        <v>0</v>
      </c>
      <c r="N19" s="7">
        <v>8</v>
      </c>
      <c r="O19" s="8">
        <v>7</v>
      </c>
      <c r="P19" s="8">
        <v>1</v>
      </c>
      <c r="Q19" s="6">
        <f t="shared" si="6"/>
        <v>8</v>
      </c>
      <c r="R19" s="7">
        <v>2</v>
      </c>
      <c r="S19" s="8">
        <v>2</v>
      </c>
      <c r="T19" s="8">
        <v>1</v>
      </c>
      <c r="U19" s="2">
        <f t="shared" si="7"/>
        <v>3</v>
      </c>
      <c r="V19" s="9">
        <v>40</v>
      </c>
      <c r="W19" s="9">
        <v>31</v>
      </c>
      <c r="X19" s="9">
        <v>7</v>
      </c>
      <c r="Y19" s="10">
        <f t="shared" si="8"/>
        <v>38</v>
      </c>
      <c r="Z19" s="11"/>
      <c r="AA19" s="12"/>
      <c r="AB19" s="12"/>
      <c r="AC19" s="10">
        <f t="shared" si="9"/>
        <v>0</v>
      </c>
      <c r="AD19" s="11"/>
      <c r="AE19" s="12"/>
      <c r="AF19" s="12"/>
      <c r="AG19" s="10">
        <f t="shared" si="10"/>
        <v>0</v>
      </c>
      <c r="AH19" s="11"/>
      <c r="AI19" s="12"/>
      <c r="AJ19" s="12"/>
      <c r="AK19" s="10">
        <f t="shared" si="11"/>
        <v>0</v>
      </c>
      <c r="AL19" s="41">
        <v>0</v>
      </c>
      <c r="AM19" s="41">
        <v>0</v>
      </c>
      <c r="AN19" s="41">
        <v>0</v>
      </c>
      <c r="AO19" s="40">
        <f t="shared" si="15"/>
        <v>0</v>
      </c>
      <c r="AP19" s="43">
        <v>0</v>
      </c>
      <c r="AQ19" s="8">
        <v>0</v>
      </c>
      <c r="AR19" s="8">
        <v>0</v>
      </c>
      <c r="AS19" s="40">
        <f t="shared" si="16"/>
        <v>0</v>
      </c>
      <c r="AT19" s="43">
        <v>0</v>
      </c>
      <c r="AU19" s="8">
        <v>0</v>
      </c>
      <c r="AV19" s="8"/>
      <c r="AW19" s="40">
        <f t="shared" si="17"/>
        <v>0</v>
      </c>
      <c r="AX19" s="43">
        <v>0</v>
      </c>
      <c r="AY19" s="8">
        <v>0</v>
      </c>
      <c r="AZ19" s="8"/>
      <c r="BA19" s="50">
        <f t="shared" si="18"/>
        <v>0</v>
      </c>
      <c r="BB19" s="56">
        <v>1</v>
      </c>
      <c r="BC19" s="53">
        <v>1</v>
      </c>
      <c r="BD19" s="53"/>
      <c r="BE19" s="55">
        <f t="shared" si="19"/>
        <v>1</v>
      </c>
    </row>
    <row r="20" spans="1:57" ht="15" thickTop="1" thickBot="1">
      <c r="A20" s="49" t="s">
        <v>2</v>
      </c>
      <c r="B20" s="3">
        <f t="shared" si="0"/>
        <v>100</v>
      </c>
      <c r="C20" s="3">
        <f t="shared" si="1"/>
        <v>100</v>
      </c>
      <c r="D20" s="3">
        <f t="shared" si="2"/>
        <v>24</v>
      </c>
      <c r="E20" s="4">
        <f t="shared" si="3"/>
        <v>124</v>
      </c>
      <c r="F20" s="5">
        <v>45</v>
      </c>
      <c r="G20" s="6">
        <v>45</v>
      </c>
      <c r="H20" s="6">
        <v>8</v>
      </c>
      <c r="I20" s="6">
        <f t="shared" si="4"/>
        <v>53</v>
      </c>
      <c r="J20" s="7">
        <v>23</v>
      </c>
      <c r="K20" s="8">
        <v>23</v>
      </c>
      <c r="L20" s="8">
        <v>0</v>
      </c>
      <c r="M20" s="6">
        <f t="shared" si="5"/>
        <v>23</v>
      </c>
      <c r="N20" s="7">
        <v>11</v>
      </c>
      <c r="O20" s="8">
        <v>11</v>
      </c>
      <c r="P20" s="8">
        <v>5</v>
      </c>
      <c r="Q20" s="6">
        <f t="shared" si="6"/>
        <v>16</v>
      </c>
      <c r="R20" s="7">
        <v>11</v>
      </c>
      <c r="S20" s="8">
        <v>11</v>
      </c>
      <c r="T20" s="8">
        <v>3</v>
      </c>
      <c r="U20" s="2">
        <f t="shared" si="7"/>
        <v>14</v>
      </c>
      <c r="V20" s="9">
        <v>10</v>
      </c>
      <c r="W20" s="9">
        <v>10</v>
      </c>
      <c r="X20" s="9">
        <v>8</v>
      </c>
      <c r="Y20" s="10">
        <f t="shared" si="8"/>
        <v>18</v>
      </c>
      <c r="Z20" s="11"/>
      <c r="AA20" s="12"/>
      <c r="AB20" s="12"/>
      <c r="AC20" s="10">
        <f t="shared" si="9"/>
        <v>0</v>
      </c>
      <c r="AD20" s="11"/>
      <c r="AE20" s="12"/>
      <c r="AF20" s="12"/>
      <c r="AG20" s="10">
        <f t="shared" si="10"/>
        <v>0</v>
      </c>
      <c r="AH20" s="11"/>
      <c r="AI20" s="12"/>
      <c r="AJ20" s="12"/>
      <c r="AK20" s="10">
        <f t="shared" si="11"/>
        <v>0</v>
      </c>
      <c r="AL20" s="41">
        <v>0</v>
      </c>
      <c r="AM20" s="41">
        <v>0</v>
      </c>
      <c r="AN20" s="41">
        <f t="shared" si="14"/>
        <v>0</v>
      </c>
      <c r="AO20" s="40">
        <f t="shared" si="15"/>
        <v>0</v>
      </c>
      <c r="AP20" s="43">
        <v>0</v>
      </c>
      <c r="AQ20" s="8">
        <v>0</v>
      </c>
      <c r="AR20" s="8"/>
      <c r="AS20" s="40">
        <f t="shared" si="16"/>
        <v>0</v>
      </c>
      <c r="AT20" s="43"/>
      <c r="AU20" s="8"/>
      <c r="AV20" s="8"/>
      <c r="AW20" s="40">
        <f t="shared" si="17"/>
        <v>0</v>
      </c>
      <c r="AX20" s="43"/>
      <c r="AY20" s="8"/>
      <c r="AZ20" s="8"/>
      <c r="BA20" s="50">
        <f t="shared" si="18"/>
        <v>0</v>
      </c>
      <c r="BB20" s="56"/>
      <c r="BC20" s="53"/>
      <c r="BD20" s="53"/>
      <c r="BE20" s="55">
        <f t="shared" si="19"/>
        <v>0</v>
      </c>
    </row>
    <row r="21" spans="1:57" ht="15" thickTop="1" thickBot="1">
      <c r="A21" s="49" t="s">
        <v>3</v>
      </c>
      <c r="B21" s="3">
        <f t="shared" si="0"/>
        <v>88</v>
      </c>
      <c r="C21" s="3">
        <f t="shared" si="1"/>
        <v>85</v>
      </c>
      <c r="D21" s="3">
        <f t="shared" si="2"/>
        <v>17</v>
      </c>
      <c r="E21" s="4">
        <f t="shared" si="3"/>
        <v>102</v>
      </c>
      <c r="F21" s="5">
        <v>16</v>
      </c>
      <c r="G21" s="6">
        <v>16</v>
      </c>
      <c r="H21" s="6">
        <v>2</v>
      </c>
      <c r="I21" s="6">
        <f t="shared" si="4"/>
        <v>18</v>
      </c>
      <c r="J21" s="7">
        <v>7</v>
      </c>
      <c r="K21" s="8">
        <v>7</v>
      </c>
      <c r="L21" s="8">
        <v>0</v>
      </c>
      <c r="M21" s="6">
        <f t="shared" si="5"/>
        <v>7</v>
      </c>
      <c r="N21" s="7">
        <v>9</v>
      </c>
      <c r="O21" s="8">
        <v>9</v>
      </c>
      <c r="P21" s="8">
        <v>2</v>
      </c>
      <c r="Q21" s="6">
        <f t="shared" si="6"/>
        <v>11</v>
      </c>
      <c r="R21" s="7">
        <v>0</v>
      </c>
      <c r="S21" s="8">
        <v>0</v>
      </c>
      <c r="T21" s="8">
        <v>0</v>
      </c>
      <c r="U21" s="2">
        <f t="shared" si="7"/>
        <v>0</v>
      </c>
      <c r="V21" s="9">
        <v>53</v>
      </c>
      <c r="W21" s="9">
        <v>50</v>
      </c>
      <c r="X21" s="9">
        <v>13</v>
      </c>
      <c r="Y21" s="10">
        <f t="shared" si="8"/>
        <v>63</v>
      </c>
      <c r="Z21" s="11"/>
      <c r="AA21" s="12"/>
      <c r="AB21" s="12"/>
      <c r="AC21" s="10">
        <f t="shared" si="9"/>
        <v>0</v>
      </c>
      <c r="AD21" s="11"/>
      <c r="AE21" s="12"/>
      <c r="AF21" s="12"/>
      <c r="AG21" s="10">
        <f t="shared" si="10"/>
        <v>0</v>
      </c>
      <c r="AH21" s="11"/>
      <c r="AI21" s="12"/>
      <c r="AJ21" s="12"/>
      <c r="AK21" s="10">
        <f t="shared" si="11"/>
        <v>0</v>
      </c>
      <c r="AL21" s="41">
        <v>0</v>
      </c>
      <c r="AM21" s="41">
        <v>0</v>
      </c>
      <c r="AN21" s="41">
        <v>0</v>
      </c>
      <c r="AO21" s="40">
        <f t="shared" si="15"/>
        <v>0</v>
      </c>
      <c r="AP21" s="43"/>
      <c r="AQ21" s="8"/>
      <c r="AR21" s="8"/>
      <c r="AS21" s="40">
        <f t="shared" si="16"/>
        <v>0</v>
      </c>
      <c r="AT21" s="43"/>
      <c r="AU21" s="8"/>
      <c r="AV21" s="8"/>
      <c r="AW21" s="40">
        <f t="shared" si="17"/>
        <v>0</v>
      </c>
      <c r="AX21" s="43"/>
      <c r="AY21" s="8"/>
      <c r="AZ21" s="8"/>
      <c r="BA21" s="50">
        <f t="shared" si="18"/>
        <v>0</v>
      </c>
      <c r="BB21" s="56">
        <v>3</v>
      </c>
      <c r="BC21" s="52">
        <v>3</v>
      </c>
      <c r="BD21" s="53">
        <v>0</v>
      </c>
      <c r="BE21" s="55">
        <f t="shared" si="19"/>
        <v>3</v>
      </c>
    </row>
    <row r="22" spans="1:57" ht="15" thickTop="1" thickBot="1">
      <c r="A22" s="26" t="s">
        <v>4</v>
      </c>
      <c r="B22" s="3">
        <f t="shared" si="0"/>
        <v>537</v>
      </c>
      <c r="C22" s="3">
        <f t="shared" si="1"/>
        <v>437</v>
      </c>
      <c r="D22" s="3">
        <f t="shared" si="2"/>
        <v>235</v>
      </c>
      <c r="E22" s="13">
        <f>SUM(E3:E21)</f>
        <v>672</v>
      </c>
      <c r="F22" s="5">
        <f t="shared" ref="F22:BA22" si="21">SUM(F3:F21)</f>
        <v>173</v>
      </c>
      <c r="G22" s="5">
        <f t="shared" ref="G22" si="22">SUM(G3:G21)</f>
        <v>143</v>
      </c>
      <c r="H22" s="5">
        <f t="shared" ref="H22" si="23">SUM(H3:H21)</f>
        <v>77</v>
      </c>
      <c r="I22" s="5">
        <f t="shared" ref="I22" si="24">SUM(I3:I21)</f>
        <v>220</v>
      </c>
      <c r="J22" s="7">
        <f t="shared" si="21"/>
        <v>47</v>
      </c>
      <c r="K22" s="8">
        <f t="shared" si="21"/>
        <v>35</v>
      </c>
      <c r="L22" s="8">
        <f t="shared" si="21"/>
        <v>23</v>
      </c>
      <c r="M22" s="6">
        <f t="shared" si="21"/>
        <v>58</v>
      </c>
      <c r="N22" s="7">
        <f t="shared" si="21"/>
        <v>59</v>
      </c>
      <c r="O22" s="8">
        <f t="shared" si="21"/>
        <v>44</v>
      </c>
      <c r="P22" s="8">
        <f t="shared" si="21"/>
        <v>47</v>
      </c>
      <c r="Q22" s="6">
        <f t="shared" si="21"/>
        <v>91</v>
      </c>
      <c r="R22" s="7">
        <f t="shared" si="21"/>
        <v>37</v>
      </c>
      <c r="S22" s="8">
        <f t="shared" si="21"/>
        <v>34</v>
      </c>
      <c r="T22" s="8">
        <f t="shared" si="21"/>
        <v>11</v>
      </c>
      <c r="U22" s="2">
        <f t="shared" si="21"/>
        <v>45</v>
      </c>
      <c r="V22" s="9">
        <f t="shared" si="21"/>
        <v>192</v>
      </c>
      <c r="W22" s="9">
        <f t="shared" si="21"/>
        <v>152</v>
      </c>
      <c r="X22" s="9">
        <f t="shared" si="21"/>
        <v>77</v>
      </c>
      <c r="Y22" s="9">
        <f t="shared" si="21"/>
        <v>229</v>
      </c>
      <c r="Z22" s="11">
        <f t="shared" si="21"/>
        <v>0</v>
      </c>
      <c r="AA22" s="12">
        <f t="shared" si="21"/>
        <v>0</v>
      </c>
      <c r="AB22" s="12">
        <f t="shared" si="21"/>
        <v>0</v>
      </c>
      <c r="AC22" s="10">
        <f t="shared" si="21"/>
        <v>0</v>
      </c>
      <c r="AD22" s="11">
        <f t="shared" si="21"/>
        <v>0</v>
      </c>
      <c r="AE22" s="12">
        <f t="shared" si="21"/>
        <v>0</v>
      </c>
      <c r="AF22" s="12">
        <f t="shared" si="21"/>
        <v>0</v>
      </c>
      <c r="AG22" s="10">
        <f t="shared" si="21"/>
        <v>0</v>
      </c>
      <c r="AH22" s="11">
        <f t="shared" si="21"/>
        <v>0</v>
      </c>
      <c r="AI22" s="12">
        <f t="shared" si="21"/>
        <v>0</v>
      </c>
      <c r="AJ22" s="12">
        <f t="shared" si="21"/>
        <v>0</v>
      </c>
      <c r="AK22" s="10">
        <f t="shared" si="21"/>
        <v>0</v>
      </c>
      <c r="AL22" s="41">
        <f t="shared" si="21"/>
        <v>17</v>
      </c>
      <c r="AM22" s="41">
        <f t="shared" si="21"/>
        <v>17</v>
      </c>
      <c r="AN22" s="41">
        <f t="shared" si="21"/>
        <v>0</v>
      </c>
      <c r="AO22" s="41">
        <f t="shared" si="21"/>
        <v>17</v>
      </c>
      <c r="AP22" s="43">
        <f t="shared" si="21"/>
        <v>0</v>
      </c>
      <c r="AQ22" s="8">
        <f t="shared" si="21"/>
        <v>0</v>
      </c>
      <c r="AR22" s="8">
        <f t="shared" si="21"/>
        <v>0</v>
      </c>
      <c r="AS22" s="40">
        <f t="shared" si="21"/>
        <v>0</v>
      </c>
      <c r="AT22" s="43">
        <f t="shared" si="21"/>
        <v>0</v>
      </c>
      <c r="AU22" s="8">
        <f t="shared" si="21"/>
        <v>0</v>
      </c>
      <c r="AV22" s="8">
        <f t="shared" si="21"/>
        <v>0</v>
      </c>
      <c r="AW22" s="40">
        <f t="shared" si="21"/>
        <v>0</v>
      </c>
      <c r="AX22" s="43">
        <f t="shared" si="21"/>
        <v>0</v>
      </c>
      <c r="AY22" s="8">
        <f t="shared" si="21"/>
        <v>0</v>
      </c>
      <c r="AZ22" s="8">
        <f t="shared" si="21"/>
        <v>0</v>
      </c>
      <c r="BA22" s="50">
        <f t="shared" si="21"/>
        <v>0</v>
      </c>
      <c r="BB22" s="57">
        <f>SUM(BB3:BB21)</f>
        <v>12</v>
      </c>
      <c r="BC22" s="57">
        <f t="shared" ref="BC22:BD22" si="25">SUM(BC3:BC21)</f>
        <v>12</v>
      </c>
      <c r="BD22" s="57">
        <f t="shared" si="25"/>
        <v>0</v>
      </c>
      <c r="BE22" s="55">
        <f>BC22+BD22</f>
        <v>12</v>
      </c>
    </row>
    <row r="23" spans="1:57" ht="14.25" thickTop="1">
      <c r="A23" s="1" t="s">
        <v>68</v>
      </c>
      <c r="B23" s="1">
        <f>F22+J22+N22+R22+V22+Z22+AD22+AH22+AL22+AP22+AT22+AX22+BB22</f>
        <v>537</v>
      </c>
      <c r="C23" s="1">
        <f t="shared" ref="C23:E23" si="26">G22+K22+O22+S22+W22+AA22+AE22+AI22+AM22+AQ22+AU22+AY22+BC22</f>
        <v>437</v>
      </c>
      <c r="D23" s="1">
        <f t="shared" si="26"/>
        <v>235</v>
      </c>
      <c r="E23" s="1">
        <f t="shared" si="26"/>
        <v>672</v>
      </c>
    </row>
  </sheetData>
  <mergeCells count="12">
    <mergeCell ref="BB1:BE1"/>
    <mergeCell ref="B1:E1"/>
    <mergeCell ref="AX1:BA1"/>
    <mergeCell ref="F1:I1"/>
    <mergeCell ref="N1:Q1"/>
    <mergeCell ref="R1:U1"/>
    <mergeCell ref="V1:Y1"/>
    <mergeCell ref="Z1:AC1"/>
    <mergeCell ref="AL1:AO1"/>
    <mergeCell ref="AP1:AS1"/>
    <mergeCell ref="AT1:AW1"/>
    <mergeCell ref="J1:M1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topLeftCell="C1" workbookViewId="0">
      <selection activeCell="J15" sqref="J15"/>
    </sheetView>
  </sheetViews>
  <sheetFormatPr defaultRowHeight="13.5"/>
  <cols>
    <col min="1" max="1" width="65.5703125" style="1" bestFit="1" customWidth="1"/>
    <col min="2" max="2" width="21.85546875" style="1" customWidth="1"/>
    <col min="3" max="6" width="13.28515625" style="1" customWidth="1"/>
    <col min="7" max="10" width="12.7109375" style="1" bestFit="1" customWidth="1"/>
    <col min="11" max="14" width="11.85546875" style="1" customWidth="1"/>
    <col min="15" max="16384" width="9.140625" style="1"/>
  </cols>
  <sheetData>
    <row r="1" spans="1:14" s="16" customFormat="1" ht="54.75" thickBot="1">
      <c r="A1" s="27" t="s">
        <v>23</v>
      </c>
      <c r="B1" s="23" t="s">
        <v>14</v>
      </c>
      <c r="C1" s="24" t="s">
        <v>12</v>
      </c>
      <c r="D1" s="24" t="s">
        <v>6</v>
      </c>
      <c r="E1" s="24" t="s">
        <v>7</v>
      </c>
      <c r="F1" s="24" t="s">
        <v>8</v>
      </c>
      <c r="G1" s="25" t="s">
        <v>13</v>
      </c>
      <c r="H1" s="25" t="s">
        <v>9</v>
      </c>
      <c r="I1" s="25" t="s">
        <v>10</v>
      </c>
      <c r="J1" s="25" t="s">
        <v>11</v>
      </c>
      <c r="K1" s="44" t="s">
        <v>13</v>
      </c>
      <c r="L1" s="44" t="s">
        <v>9</v>
      </c>
      <c r="M1" s="44" t="s">
        <v>10</v>
      </c>
      <c r="N1" s="45" t="s">
        <v>67</v>
      </c>
    </row>
    <row r="2" spans="1:14" ht="14.25" thickBot="1">
      <c r="A2" s="28" t="s">
        <v>15</v>
      </c>
      <c r="B2" s="3"/>
      <c r="C2" s="14"/>
      <c r="D2" s="7"/>
      <c r="E2" s="7"/>
      <c r="F2" s="7"/>
      <c r="G2" s="15"/>
      <c r="H2" s="11"/>
      <c r="I2" s="11"/>
      <c r="J2" s="11"/>
      <c r="K2" s="42"/>
      <c r="L2" s="43"/>
      <c r="M2" s="43"/>
      <c r="N2" s="43"/>
    </row>
    <row r="3" spans="1:14" ht="14.25" thickBot="1">
      <c r="A3" s="28" t="s">
        <v>16</v>
      </c>
      <c r="B3" s="3"/>
      <c r="C3" s="14"/>
      <c r="D3" s="7"/>
      <c r="E3" s="7"/>
      <c r="F3" s="7"/>
      <c r="G3" s="15"/>
      <c r="H3" s="11"/>
      <c r="I3" s="11"/>
      <c r="J3" s="11"/>
      <c r="K3" s="42"/>
      <c r="L3" s="43"/>
      <c r="M3" s="43"/>
      <c r="N3" s="43"/>
    </row>
    <row r="4" spans="1:14" ht="14.25" thickBot="1">
      <c r="A4" s="28" t="s">
        <v>17</v>
      </c>
      <c r="B4" s="3"/>
      <c r="C4" s="14"/>
      <c r="D4" s="7"/>
      <c r="E4" s="7"/>
      <c r="F4" s="7"/>
      <c r="G4" s="15"/>
      <c r="H4" s="11"/>
      <c r="I4" s="11"/>
      <c r="J4" s="11"/>
      <c r="K4" s="42"/>
      <c r="L4" s="43"/>
      <c r="M4" s="43"/>
      <c r="N4" s="43"/>
    </row>
    <row r="5" spans="1:14" s="16" customFormat="1" ht="14.25" thickBot="1">
      <c r="A5" s="27" t="s">
        <v>4</v>
      </c>
      <c r="B5" s="13"/>
      <c r="C5" s="14"/>
      <c r="D5" s="14"/>
      <c r="E5" s="14"/>
      <c r="F5" s="14"/>
      <c r="G5" s="15"/>
      <c r="H5" s="15"/>
      <c r="I5" s="15"/>
      <c r="J5" s="15"/>
      <c r="K5" s="42"/>
      <c r="L5" s="42"/>
      <c r="M5" s="42"/>
      <c r="N5" s="42">
        <f t="shared" ref="N5" si="0">SUM(N2:N4)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3" sqref="A3:F14"/>
    </sheetView>
  </sheetViews>
  <sheetFormatPr defaultRowHeight="13.5"/>
  <cols>
    <col min="1" max="1" width="9.140625" style="1" customWidth="1"/>
    <col min="2" max="2" width="11.140625" style="1" customWidth="1"/>
    <col min="3" max="3" width="13.42578125" style="1" customWidth="1"/>
    <col min="4" max="4" width="12.140625" style="1" bestFit="1" customWidth="1"/>
    <col min="5" max="5" width="30.7109375" style="1" customWidth="1"/>
    <col min="6" max="6" width="59.7109375" style="1" customWidth="1"/>
    <col min="7" max="16384" width="9.140625" style="1"/>
  </cols>
  <sheetData>
    <row r="1" spans="1:6" s="16" customFormat="1" ht="42.75" customHeight="1">
      <c r="A1" s="73" t="s">
        <v>25</v>
      </c>
      <c r="B1" s="74"/>
      <c r="C1" s="74"/>
      <c r="D1" s="74"/>
      <c r="E1" s="74"/>
      <c r="F1" s="75"/>
    </row>
    <row r="2" spans="1:6">
      <c r="A2" s="33" t="s">
        <v>24</v>
      </c>
      <c r="B2" s="34" t="s">
        <v>18</v>
      </c>
      <c r="C2" s="34" t="s">
        <v>19</v>
      </c>
      <c r="D2" s="34" t="s">
        <v>20</v>
      </c>
      <c r="E2" s="34" t="s">
        <v>21</v>
      </c>
      <c r="F2" s="34" t="s">
        <v>22</v>
      </c>
    </row>
    <row r="3" spans="1:6">
      <c r="A3" s="30"/>
      <c r="B3" s="31"/>
      <c r="C3" s="32"/>
      <c r="D3" s="31"/>
      <c r="E3" s="31"/>
      <c r="F3" s="31"/>
    </row>
    <row r="4" spans="1:6">
      <c r="A4" s="30"/>
      <c r="B4" s="31"/>
      <c r="C4" s="32"/>
      <c r="D4" s="31"/>
      <c r="E4" s="31"/>
      <c r="F4" s="31"/>
    </row>
    <row r="5" spans="1:6">
      <c r="A5" s="30"/>
      <c r="B5" s="31"/>
      <c r="C5" s="32"/>
      <c r="D5" s="31"/>
      <c r="E5" s="31"/>
      <c r="F5" s="31"/>
    </row>
    <row r="6" spans="1:6">
      <c r="A6" s="30"/>
      <c r="B6" s="31"/>
      <c r="C6" s="32"/>
      <c r="D6" s="31"/>
      <c r="E6" s="31"/>
      <c r="F6" s="31"/>
    </row>
    <row r="7" spans="1:6">
      <c r="A7" s="30"/>
      <c r="B7" s="31"/>
      <c r="C7" s="32"/>
      <c r="D7" s="31"/>
      <c r="E7" s="31"/>
      <c r="F7" s="31"/>
    </row>
    <row r="8" spans="1:6">
      <c r="A8" s="30"/>
      <c r="B8" s="31"/>
      <c r="C8" s="32"/>
      <c r="D8" s="31"/>
      <c r="E8" s="31"/>
      <c r="F8" s="31"/>
    </row>
    <row r="9" spans="1:6">
      <c r="A9" s="30"/>
      <c r="B9" s="31"/>
      <c r="C9" s="32"/>
      <c r="D9" s="31"/>
      <c r="E9" s="31"/>
      <c r="F9" s="31"/>
    </row>
    <row r="10" spans="1:6">
      <c r="A10" s="30"/>
      <c r="B10" s="31"/>
      <c r="C10" s="32"/>
      <c r="D10" s="31"/>
      <c r="E10" s="31"/>
      <c r="F10" s="31"/>
    </row>
    <row r="11" spans="1:6">
      <c r="A11" s="30"/>
      <c r="B11" s="31"/>
      <c r="C11" s="32"/>
      <c r="D11" s="31"/>
      <c r="E11" s="31"/>
      <c r="F11" s="31"/>
    </row>
    <row r="12" spans="1:6">
      <c r="A12" s="30"/>
      <c r="B12" s="31"/>
      <c r="C12" s="32"/>
      <c r="D12" s="31"/>
      <c r="E12" s="31"/>
      <c r="F12" s="31"/>
    </row>
    <row r="13" spans="1:6">
      <c r="A13" s="30"/>
      <c r="B13" s="31"/>
      <c r="C13" s="32"/>
      <c r="D13" s="31"/>
      <c r="E13" s="31"/>
      <c r="F13" s="31"/>
    </row>
    <row r="14" spans="1:6">
      <c r="A14" s="30"/>
      <c r="B14" s="31"/>
      <c r="C14" s="32"/>
      <c r="D14" s="31"/>
      <c r="E14" s="31"/>
      <c r="F14" s="31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C34" sqref="C34"/>
    </sheetView>
  </sheetViews>
  <sheetFormatPr defaultRowHeight="13.5"/>
  <cols>
    <col min="1" max="1" width="10" style="1" customWidth="1"/>
    <col min="2" max="2" width="6" style="1" customWidth="1"/>
    <col min="3" max="3" width="56" style="1" customWidth="1"/>
    <col min="4" max="4" width="76.7109375" style="1" customWidth="1"/>
    <col min="5" max="16384" width="9.140625" style="1"/>
  </cols>
  <sheetData>
    <row r="1" spans="1:4" s="16" customFormat="1" ht="35.25" customHeight="1" thickBot="1">
      <c r="A1" s="76" t="s">
        <v>26</v>
      </c>
      <c r="B1" s="77"/>
      <c r="C1" s="77"/>
      <c r="D1" s="77"/>
    </row>
    <row r="2" spans="1:4" ht="14.25" thickBot="1">
      <c r="A2" s="33" t="s">
        <v>24</v>
      </c>
      <c r="B2" s="34" t="s">
        <v>27</v>
      </c>
      <c r="C2" s="35" t="s">
        <v>28</v>
      </c>
      <c r="D2" s="35" t="s">
        <v>29</v>
      </c>
    </row>
    <row r="3" spans="1:4" ht="15" thickTop="1" thickBot="1">
      <c r="A3" s="30"/>
      <c r="B3" s="36"/>
      <c r="C3" s="36"/>
      <c r="D3" s="37"/>
    </row>
    <row r="4" spans="1:4">
      <c r="A4" s="30"/>
      <c r="B4" s="31"/>
      <c r="C4" s="32"/>
      <c r="D4" s="31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E20" sqref="E20"/>
    </sheetView>
  </sheetViews>
  <sheetFormatPr defaultRowHeight="13.5"/>
  <cols>
    <col min="1" max="1" width="10" style="1" customWidth="1"/>
    <col min="2" max="2" width="10.140625" style="1" customWidth="1"/>
    <col min="3" max="3" width="43.140625" style="1" bestFit="1" customWidth="1"/>
    <col min="4" max="4" width="27.140625" style="1" bestFit="1" customWidth="1"/>
    <col min="5" max="5" width="76.7109375" style="1" customWidth="1"/>
    <col min="6" max="16384" width="9.140625" style="1"/>
  </cols>
  <sheetData>
    <row r="1" spans="1:5" s="16" customFormat="1">
      <c r="A1" s="76" t="s">
        <v>30</v>
      </c>
      <c r="B1" s="77"/>
      <c r="C1" s="77"/>
      <c r="D1" s="77"/>
      <c r="E1" s="77"/>
    </row>
    <row r="2" spans="1:5" s="16" customFormat="1" ht="27" customHeight="1" thickBot="1">
      <c r="A2" s="77" t="s">
        <v>37</v>
      </c>
      <c r="B2" s="77"/>
      <c r="C2" s="77"/>
      <c r="D2" s="77"/>
      <c r="E2" s="77"/>
    </row>
    <row r="3" spans="1:5" ht="14.25" thickBot="1">
      <c r="A3" s="33" t="s">
        <v>35</v>
      </c>
      <c r="B3" s="34" t="s">
        <v>31</v>
      </c>
      <c r="C3" s="35" t="s">
        <v>32</v>
      </c>
      <c r="D3" s="35" t="s">
        <v>33</v>
      </c>
      <c r="E3" s="35" t="s">
        <v>34</v>
      </c>
    </row>
    <row r="4" spans="1:5" ht="14.25" thickTop="1">
      <c r="A4" s="30"/>
      <c r="B4" s="31"/>
      <c r="C4" s="32"/>
      <c r="D4" s="31"/>
      <c r="E4" s="31"/>
    </row>
    <row r="5" spans="1:5" ht="24.75" customHeight="1">
      <c r="A5" s="30"/>
      <c r="B5" s="30"/>
      <c r="C5" s="30"/>
      <c r="D5" s="30"/>
      <c r="E5" s="30"/>
    </row>
  </sheetData>
  <mergeCells count="2"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D34" sqref="D34"/>
    </sheetView>
  </sheetViews>
  <sheetFormatPr defaultRowHeight="13.5"/>
  <cols>
    <col min="1" max="1" width="10" style="1" customWidth="1"/>
    <col min="2" max="2" width="10.140625" style="1" customWidth="1"/>
    <col min="3" max="3" width="43.140625" style="1" bestFit="1" customWidth="1"/>
    <col min="4" max="4" width="27.140625" style="1" bestFit="1" customWidth="1"/>
    <col min="5" max="5" width="76.7109375" style="1" customWidth="1"/>
    <col min="6" max="16384" width="9.140625" style="1"/>
  </cols>
  <sheetData>
    <row r="1" spans="1:5" s="16" customFormat="1">
      <c r="A1" s="76" t="s">
        <v>30</v>
      </c>
      <c r="B1" s="77"/>
      <c r="C1" s="77"/>
      <c r="D1" s="77"/>
      <c r="E1" s="77"/>
    </row>
    <row r="2" spans="1:5" s="16" customFormat="1" ht="27" customHeight="1" thickBot="1">
      <c r="A2" s="77" t="s">
        <v>36</v>
      </c>
      <c r="B2" s="77"/>
      <c r="C2" s="77"/>
      <c r="D2" s="77"/>
      <c r="E2" s="77"/>
    </row>
    <row r="3" spans="1:5" ht="14.25" thickBot="1">
      <c r="A3" s="33" t="s">
        <v>35</v>
      </c>
      <c r="B3" s="34" t="s">
        <v>31</v>
      </c>
      <c r="C3" s="35" t="s">
        <v>32</v>
      </c>
      <c r="D3" s="35" t="s">
        <v>33</v>
      </c>
      <c r="E3" s="35" t="s">
        <v>34</v>
      </c>
    </row>
    <row r="4" spans="1:5" ht="14.25" thickTop="1">
      <c r="A4" s="30"/>
      <c r="B4" s="31"/>
      <c r="C4" s="32"/>
      <c r="D4" s="31"/>
      <c r="E4" s="31"/>
    </row>
    <row r="5" spans="1:5" ht="24.75" customHeight="1">
      <c r="A5" s="30"/>
      <c r="B5" s="30"/>
      <c r="C5" s="30"/>
      <c r="D5" s="30"/>
      <c r="E5" s="30"/>
    </row>
  </sheetData>
  <mergeCells count="2">
    <mergeCell ref="A1:E1"/>
    <mergeCell ref="A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Normal="100" workbookViewId="0">
      <selection activeCell="K15" sqref="K15"/>
    </sheetView>
  </sheetViews>
  <sheetFormatPr defaultRowHeight="15"/>
  <cols>
    <col min="1" max="1" width="103.5703125" bestFit="1" customWidth="1"/>
  </cols>
  <sheetData>
    <row r="1" spans="1:7">
      <c r="A1" t="s">
        <v>69</v>
      </c>
      <c r="B1">
        <v>12</v>
      </c>
      <c r="C1">
        <v>7</v>
      </c>
      <c r="D1">
        <v>12</v>
      </c>
      <c r="E1">
        <v>19</v>
      </c>
      <c r="G1" s="78">
        <f>E1/$E$20</f>
        <v>2.8273809523809524E-2</v>
      </c>
    </row>
    <row r="2" spans="1:7">
      <c r="A2" t="s">
        <v>82</v>
      </c>
      <c r="B2">
        <v>0</v>
      </c>
      <c r="C2">
        <v>0</v>
      </c>
      <c r="D2">
        <v>0</v>
      </c>
      <c r="E2">
        <v>0</v>
      </c>
      <c r="G2" s="78">
        <f t="shared" ref="G2:G20" si="0">E2/$E$20</f>
        <v>0</v>
      </c>
    </row>
    <row r="3" spans="1:7">
      <c r="A3" t="s">
        <v>70</v>
      </c>
      <c r="B3">
        <v>26</v>
      </c>
      <c r="C3">
        <v>26</v>
      </c>
      <c r="D3">
        <v>1</v>
      </c>
      <c r="E3">
        <v>27</v>
      </c>
      <c r="G3" s="78">
        <f t="shared" si="0"/>
        <v>4.0178571428571432E-2</v>
      </c>
    </row>
    <row r="4" spans="1:7">
      <c r="A4" t="s">
        <v>71</v>
      </c>
      <c r="B4">
        <v>0</v>
      </c>
      <c r="C4">
        <v>0</v>
      </c>
      <c r="D4">
        <v>0</v>
      </c>
      <c r="E4">
        <v>0</v>
      </c>
      <c r="G4" s="78">
        <f t="shared" si="0"/>
        <v>0</v>
      </c>
    </row>
    <row r="5" spans="1:7">
      <c r="A5" t="s">
        <v>80</v>
      </c>
      <c r="B5">
        <v>92</v>
      </c>
      <c r="C5">
        <v>21</v>
      </c>
      <c r="D5">
        <v>141</v>
      </c>
      <c r="E5">
        <v>162</v>
      </c>
      <c r="G5" s="78">
        <f t="shared" si="0"/>
        <v>0.24107142857142858</v>
      </c>
    </row>
    <row r="6" spans="1:7">
      <c r="A6" t="s">
        <v>50</v>
      </c>
      <c r="B6">
        <v>9</v>
      </c>
      <c r="C6">
        <v>5</v>
      </c>
      <c r="D6">
        <v>24</v>
      </c>
      <c r="E6">
        <v>29</v>
      </c>
      <c r="G6" s="78">
        <f t="shared" si="0"/>
        <v>4.3154761904761904E-2</v>
      </c>
    </row>
    <row r="7" spans="1:7">
      <c r="A7" t="s">
        <v>72</v>
      </c>
      <c r="B7">
        <v>1</v>
      </c>
      <c r="C7">
        <v>1</v>
      </c>
      <c r="D7">
        <v>0</v>
      </c>
      <c r="E7">
        <v>1</v>
      </c>
      <c r="G7" s="78">
        <f t="shared" si="0"/>
        <v>1.488095238095238E-3</v>
      </c>
    </row>
    <row r="8" spans="1:7">
      <c r="A8" t="s">
        <v>73</v>
      </c>
      <c r="B8">
        <v>0</v>
      </c>
      <c r="C8">
        <v>0</v>
      </c>
      <c r="D8">
        <v>0</v>
      </c>
      <c r="E8">
        <v>0</v>
      </c>
      <c r="G8" s="78">
        <f t="shared" si="0"/>
        <v>0</v>
      </c>
    </row>
    <row r="9" spans="1:7">
      <c r="A9" t="s">
        <v>74</v>
      </c>
      <c r="B9">
        <v>2</v>
      </c>
      <c r="C9">
        <v>0</v>
      </c>
      <c r="D9">
        <v>0</v>
      </c>
      <c r="E9">
        <v>0</v>
      </c>
      <c r="G9" s="78">
        <f t="shared" si="0"/>
        <v>0</v>
      </c>
    </row>
    <row r="10" spans="1:7">
      <c r="A10" t="s">
        <v>75</v>
      </c>
      <c r="B10">
        <v>0</v>
      </c>
      <c r="C10">
        <v>0</v>
      </c>
      <c r="D10">
        <v>0</v>
      </c>
      <c r="E10">
        <v>0</v>
      </c>
      <c r="G10" s="78">
        <f t="shared" si="0"/>
        <v>0</v>
      </c>
    </row>
    <row r="11" spans="1:7">
      <c r="A11" t="s">
        <v>76</v>
      </c>
      <c r="B11">
        <v>0</v>
      </c>
      <c r="C11">
        <v>0</v>
      </c>
      <c r="D11">
        <v>2</v>
      </c>
      <c r="E11">
        <v>2</v>
      </c>
      <c r="G11" s="78">
        <f t="shared" si="0"/>
        <v>2.976190476190476E-3</v>
      </c>
    </row>
    <row r="12" spans="1:7">
      <c r="A12" t="s">
        <v>56</v>
      </c>
      <c r="B12">
        <v>1</v>
      </c>
      <c r="C12">
        <v>0</v>
      </c>
      <c r="D12">
        <v>0</v>
      </c>
      <c r="E12">
        <v>0</v>
      </c>
      <c r="G12" s="78">
        <f t="shared" si="0"/>
        <v>0</v>
      </c>
    </row>
    <row r="13" spans="1:7">
      <c r="A13" t="s">
        <v>81</v>
      </c>
      <c r="B13">
        <v>69</v>
      </c>
      <c r="C13">
        <v>68</v>
      </c>
      <c r="D13">
        <v>0</v>
      </c>
      <c r="E13">
        <v>68</v>
      </c>
      <c r="G13" s="78">
        <f t="shared" si="0"/>
        <v>0.10119047619047619</v>
      </c>
    </row>
    <row r="14" spans="1:7">
      <c r="A14" t="s">
        <v>58</v>
      </c>
      <c r="B14">
        <v>30</v>
      </c>
      <c r="C14">
        <v>30</v>
      </c>
      <c r="D14">
        <v>0</v>
      </c>
      <c r="E14">
        <v>30</v>
      </c>
      <c r="G14" s="78">
        <f t="shared" si="0"/>
        <v>4.4642857142857144E-2</v>
      </c>
    </row>
    <row r="15" spans="1:7">
      <c r="A15" t="s">
        <v>59</v>
      </c>
      <c r="B15">
        <v>0</v>
      </c>
      <c r="C15">
        <v>0</v>
      </c>
      <c r="D15">
        <v>2</v>
      </c>
      <c r="E15">
        <v>2</v>
      </c>
      <c r="G15" s="78">
        <f t="shared" si="0"/>
        <v>2.976190476190476E-3</v>
      </c>
    </row>
    <row r="16" spans="1:7">
      <c r="A16" t="s">
        <v>83</v>
      </c>
      <c r="B16">
        <v>46</v>
      </c>
      <c r="C16">
        <v>44</v>
      </c>
      <c r="D16">
        <v>1</v>
      </c>
      <c r="E16">
        <v>45</v>
      </c>
      <c r="G16" s="78">
        <f t="shared" si="0"/>
        <v>6.6964285714285712E-2</v>
      </c>
    </row>
    <row r="17" spans="1:7">
      <c r="A17" t="s">
        <v>77</v>
      </c>
      <c r="B17">
        <v>61</v>
      </c>
      <c r="C17">
        <v>50</v>
      </c>
      <c r="D17">
        <v>11</v>
      </c>
      <c r="E17">
        <v>61</v>
      </c>
      <c r="G17" s="78">
        <f t="shared" si="0"/>
        <v>9.0773809523809521E-2</v>
      </c>
    </row>
    <row r="18" spans="1:7">
      <c r="A18" t="s">
        <v>78</v>
      </c>
      <c r="B18">
        <v>100</v>
      </c>
      <c r="C18">
        <v>100</v>
      </c>
      <c r="D18">
        <v>24</v>
      </c>
      <c r="E18">
        <v>124</v>
      </c>
      <c r="G18" s="78">
        <f t="shared" si="0"/>
        <v>0.18452380952380953</v>
      </c>
    </row>
    <row r="19" spans="1:7">
      <c r="A19" t="s">
        <v>79</v>
      </c>
      <c r="B19">
        <v>88</v>
      </c>
      <c r="C19">
        <v>85</v>
      </c>
      <c r="D19">
        <v>17</v>
      </c>
      <c r="E19">
        <v>102</v>
      </c>
      <c r="G19" s="78">
        <f t="shared" si="0"/>
        <v>0.15178571428571427</v>
      </c>
    </row>
    <row r="20" spans="1:7">
      <c r="A20" t="s">
        <v>4</v>
      </c>
      <c r="B20">
        <v>537</v>
      </c>
      <c r="C20">
        <v>437</v>
      </c>
      <c r="D20">
        <v>235</v>
      </c>
      <c r="E20">
        <v>672</v>
      </c>
      <c r="G20" s="78">
        <f t="shared" si="0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ΠΙΝΑΚΑΣ ΠΕΠΡΑΓΜΕΝΩΝ</vt:lpstr>
      <vt:lpstr>ΕΡΕΥΝΕΣ</vt:lpstr>
      <vt:lpstr>ΠΡΑΞΕΙΣ ΠΡΟΕΔΡΟΥ ΑΡΘΡ.37</vt:lpstr>
      <vt:lpstr>ΣΥΓΚΕΝΤΡΩΣΕΙΣ 4α</vt:lpstr>
      <vt:lpstr>ΣΥΝΕΔΡΙΑ</vt:lpstr>
      <vt:lpstr>ΟΜΑΔΕΣ ΕΡΓΑΣΙΑΣ</vt:lpstr>
      <vt:lpstr>PLOTS</vt:lpstr>
      <vt:lpstr>'ΠΙΝΑΚΑΣ ΠΕΠΡΑΓΜΕΝΩΝ'!Print_Area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2016-09-05T12:35:39Z</dcterms:modified>
</cp:coreProperties>
</file>