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19875" windowHeight="7710" tabRatio="479"/>
  </bookViews>
  <sheets>
    <sheet name="2018" sheetId="22" r:id="rId1"/>
  </sheets>
  <calcPr calcId="125725"/>
</workbook>
</file>

<file path=xl/calcChain.xml><?xml version="1.0" encoding="utf-8"?>
<calcChain xmlns="http://schemas.openxmlformats.org/spreadsheetml/2006/main">
  <c r="C53" i="22"/>
  <c r="D53"/>
  <c r="E53"/>
  <c r="F53"/>
  <c r="G53"/>
  <c r="H53"/>
  <c r="I53"/>
  <c r="J53"/>
  <c r="K53"/>
  <c r="L53"/>
  <c r="M53"/>
  <c r="M54" s="1"/>
  <c r="F54"/>
  <c r="B53"/>
  <c r="B54" s="1"/>
  <c r="C54"/>
  <c r="D54"/>
  <c r="G54"/>
  <c r="H54"/>
  <c r="I54"/>
  <c r="N52"/>
  <c r="O52"/>
  <c r="P52" s="1"/>
  <c r="N39"/>
  <c r="O39"/>
  <c r="P39" s="1"/>
  <c r="O15"/>
  <c r="P15" s="1"/>
  <c r="O51"/>
  <c r="P51" s="1"/>
  <c r="N51"/>
  <c r="O21"/>
  <c r="P21" s="1"/>
  <c r="N21"/>
  <c r="P43"/>
  <c r="N43"/>
  <c r="O42"/>
  <c r="P42" s="1"/>
  <c r="N42"/>
  <c r="O22"/>
  <c r="P22" s="1"/>
  <c r="N22"/>
  <c r="O30"/>
  <c r="P30" s="1"/>
  <c r="N30"/>
  <c r="P41"/>
  <c r="N41"/>
  <c r="O40"/>
  <c r="P40" s="1"/>
  <c r="N40"/>
  <c r="O37"/>
  <c r="P37" s="1"/>
  <c r="N37"/>
  <c r="O49"/>
  <c r="P49" s="1"/>
  <c r="N49"/>
  <c r="O20"/>
  <c r="P20" s="1"/>
  <c r="N20"/>
  <c r="O19"/>
  <c r="P19" s="1"/>
  <c r="N19"/>
  <c r="O31"/>
  <c r="P31" s="1"/>
  <c r="N31"/>
  <c r="O48"/>
  <c r="P48" s="1"/>
  <c r="N48"/>
  <c r="O36"/>
  <c r="P36" s="1"/>
  <c r="N36"/>
  <c r="O28"/>
  <c r="P28" s="1"/>
  <c r="N28"/>
  <c r="O27"/>
  <c r="P27" s="1"/>
  <c r="N27"/>
  <c r="O45"/>
  <c r="P45" s="1"/>
  <c r="N45"/>
  <c r="O33"/>
  <c r="P33" s="1"/>
  <c r="N33"/>
  <c r="O44"/>
  <c r="P44" s="1"/>
  <c r="N44"/>
  <c r="O46"/>
  <c r="P46" s="1"/>
  <c r="N46"/>
  <c r="O38"/>
  <c r="P38" s="1"/>
  <c r="N38"/>
  <c r="O24"/>
  <c r="P24" s="1"/>
  <c r="N24"/>
  <c r="O35"/>
  <c r="P35" s="1"/>
  <c r="N35"/>
  <c r="O23"/>
  <c r="P23" s="1"/>
  <c r="N23"/>
  <c r="O25"/>
  <c r="P25" s="1"/>
  <c r="N25"/>
  <c r="O26"/>
  <c r="P26" s="1"/>
  <c r="N26"/>
  <c r="O47"/>
  <c r="P47" s="1"/>
  <c r="N47"/>
  <c r="O34"/>
  <c r="P34" s="1"/>
  <c r="N34"/>
  <c r="O32"/>
  <c r="P32" s="1"/>
  <c r="N32"/>
  <c r="O50"/>
  <c r="P50" s="1"/>
  <c r="N50"/>
  <c r="O29"/>
  <c r="P29" s="1"/>
  <c r="N29"/>
  <c r="M18"/>
  <c r="L18"/>
  <c r="K18"/>
  <c r="J18"/>
  <c r="I18"/>
  <c r="H18"/>
  <c r="G18"/>
  <c r="E18"/>
  <c r="E54" s="1"/>
  <c r="C18"/>
  <c r="B18"/>
  <c r="O17"/>
  <c r="P17" s="1"/>
  <c r="N17"/>
  <c r="O14"/>
  <c r="P14" s="1"/>
  <c r="N14"/>
  <c r="O9"/>
  <c r="P9" s="1"/>
  <c r="N9"/>
  <c r="O13"/>
  <c r="P13" s="1"/>
  <c r="N13"/>
  <c r="O12"/>
  <c r="P12" s="1"/>
  <c r="N12"/>
  <c r="O16"/>
  <c r="P16" s="1"/>
  <c r="N16"/>
  <c r="O10"/>
  <c r="P10" s="1"/>
  <c r="N10"/>
  <c r="O11"/>
  <c r="P11" s="1"/>
  <c r="N11"/>
  <c r="O8"/>
  <c r="P8" s="1"/>
  <c r="N8"/>
  <c r="O7"/>
  <c r="P7" s="1"/>
  <c r="N7"/>
  <c r="O6"/>
  <c r="P6" s="1"/>
  <c r="N6"/>
  <c r="O5"/>
  <c r="P5" s="1"/>
  <c r="N5"/>
  <c r="O4"/>
  <c r="P4" s="1"/>
  <c r="N4"/>
  <c r="O3"/>
  <c r="P3" s="1"/>
  <c r="N3"/>
  <c r="J54" l="1"/>
  <c r="L54"/>
  <c r="K54"/>
  <c r="N53"/>
  <c r="P53"/>
  <c r="O53"/>
  <c r="F18"/>
  <c r="N15"/>
  <c r="N18" s="1"/>
  <c r="D18"/>
  <c r="P18"/>
  <c r="P54" l="1"/>
  <c r="N54"/>
  <c r="O18"/>
  <c r="O54" s="1"/>
</calcChain>
</file>

<file path=xl/sharedStrings.xml><?xml version="1.0" encoding="utf-8"?>
<sst xmlns="http://schemas.openxmlformats.org/spreadsheetml/2006/main" count="69" uniqueCount="68">
  <si>
    <t>ΓΝ "Παπαγεωργίου"</t>
  </si>
  <si>
    <t>ΓΝΘ "Γ. Παπανικολάου"</t>
  </si>
  <si>
    <t>ΓΝΘ "Γ. Γεννηματάς"</t>
  </si>
  <si>
    <t>ΓΝΘ "Ο Άγιος Δημήτριος"</t>
  </si>
  <si>
    <t>ΓΝ Βέροιας</t>
  </si>
  <si>
    <t>ΓΝ Νάουσας</t>
  </si>
  <si>
    <t>ΓΝ Έδεσσας</t>
  </si>
  <si>
    <t>ΓΝ Γιαννιτσών</t>
  </si>
  <si>
    <t>ΓΝ Κατερίνης</t>
  </si>
  <si>
    <t>ΓΝ Κοζάνης</t>
  </si>
  <si>
    <t>ΓΝ Πτολεμαΐδας</t>
  </si>
  <si>
    <t>ΓΝ Γρεβενών</t>
  </si>
  <si>
    <t>ΓΝ Καστοριάς</t>
  </si>
  <si>
    <t>ΓΝ Φλώρινας</t>
  </si>
  <si>
    <t>Μερικό Σύνολο</t>
  </si>
  <si>
    <t>ΚΥ Κουφαλίων</t>
  </si>
  <si>
    <t>ΚΥ Λαγκαδά</t>
  </si>
  <si>
    <t>ΚΥ Ευόσμου</t>
  </si>
  <si>
    <t>ΚΥ Διαβατών</t>
  </si>
  <si>
    <t>ΚΥ Χαλάστρας</t>
  </si>
  <si>
    <t>ΚΥ Αλεξάνδρειας</t>
  </si>
  <si>
    <t>ΚΥ Αριδαίας</t>
  </si>
  <si>
    <t>ΚΥ Σκύδρας</t>
  </si>
  <si>
    <t>ΚΥ Άρνισσας</t>
  </si>
  <si>
    <t>ΚΥ Κρύας Βρύσης</t>
  </si>
  <si>
    <t>ΚΥ Λιτοχώρου</t>
  </si>
  <si>
    <t>ΚΥ Αιγινίου</t>
  </si>
  <si>
    <t>ΚΥ Σιάτιστας</t>
  </si>
  <si>
    <t>ΚΥ Τσοτυλίου</t>
  </si>
  <si>
    <t>ΚΥ Σερβίων</t>
  </si>
  <si>
    <t>ΚΥ Δεσκάτης</t>
  </si>
  <si>
    <t>ΚΥ Άργους Ορεστικού</t>
  </si>
  <si>
    <t>Σύνολο έτους</t>
  </si>
  <si>
    <t>ΜΟ kg/μήνα</t>
  </si>
  <si>
    <t>Ψυχιατρικό Ν.Θ.</t>
  </si>
  <si>
    <t>ΜΟ kg/ημέρα</t>
  </si>
  <si>
    <t>ΣΥΝΟΛΟ ΟΛΩΝ</t>
  </si>
  <si>
    <t>KΥ Βέροιας</t>
  </si>
  <si>
    <t>KΥ Γιαννιτσών</t>
  </si>
  <si>
    <t>KΥ Γρεβενών</t>
  </si>
  <si>
    <t>KΥ Έδεσσας</t>
  </si>
  <si>
    <t>KΥ Θεσσαλονίκης</t>
  </si>
  <si>
    <t>KΥ ΚΑΠ ΔΕΗ Θεσσαλονίκης</t>
  </si>
  <si>
    <t>KΥ Καστοριάς</t>
  </si>
  <si>
    <t>KΥ Κατερίνης</t>
  </si>
  <si>
    <t xml:space="preserve">KΥ Κοζάνης </t>
  </si>
  <si>
    <t>KΥ ΚΑΠ ΔΕΗ Κοζάνης</t>
  </si>
  <si>
    <t>KΥ Νάουσας</t>
  </si>
  <si>
    <t>KΥ Νεάπολης</t>
  </si>
  <si>
    <t>KΥ Πτολεμαϊδας</t>
  </si>
  <si>
    <t>KΥ ΚΑΠ ΔΕΗ Πτολεμαϊδας</t>
  </si>
  <si>
    <t>KΥ Πύλης Αξιού</t>
  </si>
  <si>
    <t>KΥ Φλώρινας</t>
  </si>
  <si>
    <t>ΙΑΝΟΥΑΡΙΟΣ</t>
  </si>
  <si>
    <t>ΦΕΒΡΟΥΑΡΙΟΣ</t>
  </si>
  <si>
    <t>ΜΑΡΤΙΟΣ</t>
  </si>
  <si>
    <t>ΑΠΡΙΛΙΟΣ</t>
  </si>
  <si>
    <t>ΜΑΪΟΣ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</si>
  <si>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</si>
  <si>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</si>
  <si>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</si>
  <si>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</si>
  <si>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</si>
  <si>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</si>
  <si>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</si>
  <si>
    <t xml:space="preserve">ΕΑΑΜ ΝΟΣΟΚΟΜΕΙΑ / ΚΥ </t>
  </si>
  <si>
    <t xml:space="preserve">ΚΥ Αμυνταίου </t>
  </si>
  <si>
    <t>ΕΑΑΜ (kg) - ΕΠΙΚΙΝΔΥΝΑ ΑΜΙΓΩΣ ΜΟΛΥΣΜΑΤΙΚΑ ΑΠΟΒΛΗΤΑ 2018</t>
  </si>
</sst>
</file>

<file path=xl/styles.xml><?xml version="1.0" encoding="utf-8"?>
<styleSheet xmlns="http://schemas.openxmlformats.org/spreadsheetml/2006/main">
  <fonts count="8">
    <font>
      <sz val="10"/>
      <name val="Arial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34">
    <xf numFmtId="0" fontId="0" fillId="0" borderId="0" xfId="0"/>
    <xf numFmtId="2" fontId="5" fillId="0" borderId="1" xfId="0" applyNumberFormat="1" applyFont="1" applyBorder="1" applyAlignment="1">
      <alignment horizontal="left" vertical="center" wrapText="1"/>
    </xf>
    <xf numFmtId="4" fontId="5" fillId="5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8" xfId="0" applyNumberFormat="1" applyFont="1" applyFill="1" applyBorder="1" applyAlignment="1">
      <alignment horizontal="center" wrapText="1"/>
    </xf>
    <xf numFmtId="4" fontId="3" fillId="5" borderId="1" xfId="0" applyNumberFormat="1" applyFont="1" applyFill="1" applyBorder="1" applyAlignment="1">
      <alignment horizontal="center" vertical="center"/>
    </xf>
    <xf numFmtId="4" fontId="5" fillId="5" borderId="0" xfId="0" applyNumberFormat="1" applyFont="1" applyFill="1" applyAlignment="1">
      <alignment horizontal="center" vertical="center"/>
    </xf>
    <xf numFmtId="4" fontId="3" fillId="5" borderId="0" xfId="0" applyNumberFormat="1" applyFont="1" applyFill="1" applyAlignment="1">
      <alignment horizontal="center" vertical="center"/>
    </xf>
    <xf numFmtId="4" fontId="7" fillId="5" borderId="5" xfId="0" applyNumberFormat="1" applyFont="1" applyFill="1" applyBorder="1" applyAlignment="1">
      <alignment horizontal="center" vertical="center" wrapText="1"/>
    </xf>
    <xf numFmtId="4" fontId="3" fillId="5" borderId="1" xfId="2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5" fillId="0" borderId="0" xfId="0" applyNumberFormat="1" applyFont="1"/>
    <xf numFmtId="2" fontId="5" fillId="0" borderId="0" xfId="0" applyNumberFormat="1" applyFont="1" applyAlignment="1">
      <alignment vertical="center"/>
    </xf>
    <xf numFmtId="2" fontId="5" fillId="0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0" xfId="0" applyNumberFormat="1" applyFont="1" applyFill="1"/>
    <xf numFmtId="2" fontId="5" fillId="0" borderId="0" xfId="0" applyNumberFormat="1" applyFont="1" applyAlignment="1">
      <alignment wrapText="1"/>
    </xf>
    <xf numFmtId="2" fontId="6" fillId="0" borderId="1" xfId="0" applyNumberFormat="1" applyFont="1" applyFill="1" applyBorder="1" applyAlignment="1">
      <alignment horizontal="left" vertical="center" wrapText="1"/>
    </xf>
    <xf numFmtId="2" fontId="6" fillId="0" borderId="0" xfId="0" applyNumberFormat="1" applyFont="1" applyAlignment="1">
      <alignment wrapText="1"/>
    </xf>
    <xf numFmtId="2" fontId="5" fillId="3" borderId="0" xfId="0" applyNumberFormat="1" applyFont="1" applyFill="1"/>
    <xf numFmtId="4" fontId="5" fillId="5" borderId="3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center" vertical="center" wrapText="1"/>
    </xf>
    <xf numFmtId="4" fontId="0" fillId="5" borderId="7" xfId="0" applyNumberForma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vertical="center"/>
    </xf>
    <xf numFmtId="2" fontId="0" fillId="0" borderId="6" xfId="0" applyNumberFormat="1" applyBorder="1" applyAlignment="1">
      <alignment vertical="center"/>
    </xf>
    <xf numFmtId="2" fontId="0" fillId="0" borderId="4" xfId="0" applyNumberFormat="1" applyBorder="1" applyAlignment="1">
      <alignment vertical="center"/>
    </xf>
  </cellXfs>
  <cellStyles count="4">
    <cellStyle name="Κανονικό" xfId="0" builtinId="0"/>
    <cellStyle name="Κανονικό 2" xfId="1"/>
    <cellStyle name="Κανονικό 3" xfId="2"/>
    <cellStyle name="Κανονικό 5" xfId="3"/>
  </cellStyles>
  <dxfs count="0"/>
  <tableStyles count="0" defaultTableStyle="TableStyleMedium9" defaultPivotStyle="PivotStyleLight16"/>
  <colors>
    <mruColors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2"/>
  <sheetViews>
    <sheetView tabSelected="1" topLeftCell="A40" workbookViewId="0">
      <selection activeCell="B59" sqref="B59"/>
    </sheetView>
  </sheetViews>
  <sheetFormatPr defaultColWidth="9.140625" defaultRowHeight="15"/>
  <cols>
    <col min="1" max="1" width="27" style="19" customWidth="1"/>
    <col min="2" max="2" width="17.140625" style="13" customWidth="1"/>
    <col min="3" max="3" width="21" style="13" customWidth="1"/>
    <col min="4" max="5" width="12.140625" style="13" customWidth="1"/>
    <col min="6" max="6" width="16.42578125" style="13" customWidth="1"/>
    <col min="7" max="9" width="12.140625" style="13" customWidth="1"/>
    <col min="10" max="10" width="18.5703125" style="22" customWidth="1"/>
    <col min="11" max="12" width="12.140625" style="22" customWidth="1"/>
    <col min="13" max="13" width="18.140625" style="22" customWidth="1"/>
    <col min="14" max="14" width="12.42578125" style="22" customWidth="1"/>
    <col min="15" max="15" width="12.85546875" style="13" customWidth="1"/>
    <col min="16" max="16" width="11.7109375" style="13" customWidth="1"/>
    <col min="17" max="17" width="9.140625" style="13"/>
    <col min="18" max="18" width="21.42578125" style="13" customWidth="1"/>
    <col min="19" max="16384" width="9.140625" style="13"/>
  </cols>
  <sheetData>
    <row r="1" spans="1:16" s="12" customFormat="1" ht="23.25" customHeight="1">
      <c r="A1" s="31" t="s">
        <v>67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3"/>
    </row>
    <row r="2" spans="1:16" ht="30">
      <c r="A2" s="4" t="s">
        <v>65</v>
      </c>
      <c r="B2" s="4" t="s">
        <v>53</v>
      </c>
      <c r="C2" s="4" t="s">
        <v>54</v>
      </c>
      <c r="D2" s="4" t="s">
        <v>55</v>
      </c>
      <c r="E2" s="4" t="s">
        <v>56</v>
      </c>
      <c r="F2" s="4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63</v>
      </c>
      <c r="M2" s="4" t="s">
        <v>64</v>
      </c>
      <c r="N2" s="4" t="s">
        <v>32</v>
      </c>
      <c r="O2" s="4" t="s">
        <v>33</v>
      </c>
      <c r="P2" s="4" t="s">
        <v>35</v>
      </c>
    </row>
    <row r="3" spans="1:16" s="14" customFormat="1" ht="22.5" customHeight="1">
      <c r="A3" s="1" t="s">
        <v>0</v>
      </c>
      <c r="B3" s="2">
        <v>20159</v>
      </c>
      <c r="C3" s="2">
        <v>19432.8</v>
      </c>
      <c r="D3" s="2">
        <v>22354.3</v>
      </c>
      <c r="E3" s="2">
        <v>19351.2</v>
      </c>
      <c r="F3" s="2">
        <v>21037.4</v>
      </c>
      <c r="G3" s="2">
        <v>20576.2</v>
      </c>
      <c r="H3" s="2">
        <v>19646.7</v>
      </c>
      <c r="I3" s="2">
        <v>18706.5</v>
      </c>
      <c r="J3" s="2">
        <v>20447.7</v>
      </c>
      <c r="K3" s="2">
        <v>21467</v>
      </c>
      <c r="L3" s="2">
        <v>20675.5</v>
      </c>
      <c r="M3" s="2">
        <v>19173</v>
      </c>
      <c r="N3" s="2">
        <f>SUM(B3:M3)</f>
        <v>243027.30000000002</v>
      </c>
      <c r="O3" s="2">
        <f>AVERAGE(B3:M3)</f>
        <v>20252.275000000001</v>
      </c>
      <c r="P3" s="2">
        <f>O3/30</f>
        <v>675.07583333333343</v>
      </c>
    </row>
    <row r="4" spans="1:16" s="14" customFormat="1" ht="22.5" customHeight="1">
      <c r="A4" s="1" t="s">
        <v>1</v>
      </c>
      <c r="B4" s="2">
        <v>22610</v>
      </c>
      <c r="C4" s="2">
        <v>20860</v>
      </c>
      <c r="D4" s="2">
        <v>23943</v>
      </c>
      <c r="E4" s="7">
        <v>21067</v>
      </c>
      <c r="F4" s="7">
        <v>22411</v>
      </c>
      <c r="G4" s="7">
        <v>23249</v>
      </c>
      <c r="H4" s="7">
        <v>21800</v>
      </c>
      <c r="I4" s="7">
        <v>21345</v>
      </c>
      <c r="J4" s="2">
        <v>20291</v>
      </c>
      <c r="K4" s="2">
        <v>23609</v>
      </c>
      <c r="L4" s="2">
        <v>22083</v>
      </c>
      <c r="M4" s="2">
        <v>20342</v>
      </c>
      <c r="N4" s="2">
        <f t="shared" ref="N4:N17" si="0">SUM(B4:M4)</f>
        <v>263610</v>
      </c>
      <c r="O4" s="2">
        <f t="shared" ref="O4:O17" si="1">AVERAGE(B4:M4)</f>
        <v>21967.5</v>
      </c>
      <c r="P4" s="2">
        <f t="shared" ref="P4:P17" si="2">O4/30</f>
        <v>732.25</v>
      </c>
    </row>
    <row r="5" spans="1:16" s="14" customFormat="1" ht="22.5" customHeight="1">
      <c r="A5" s="1" t="s">
        <v>2</v>
      </c>
      <c r="B5" s="2">
        <v>4820</v>
      </c>
      <c r="C5" s="2">
        <v>4297</v>
      </c>
      <c r="D5" s="2">
        <v>4335</v>
      </c>
      <c r="E5" s="7">
        <v>4509</v>
      </c>
      <c r="F5" s="8">
        <v>4819</v>
      </c>
      <c r="G5" s="7">
        <v>4574</v>
      </c>
      <c r="H5" s="2">
        <v>4645</v>
      </c>
      <c r="I5" s="7">
        <v>3832</v>
      </c>
      <c r="J5" s="2">
        <v>4246</v>
      </c>
      <c r="K5" s="11">
        <v>4576</v>
      </c>
      <c r="L5" s="11">
        <v>5268</v>
      </c>
      <c r="M5" s="2">
        <v>5336</v>
      </c>
      <c r="N5" s="2">
        <f>SUM(B5:M5)</f>
        <v>55257</v>
      </c>
      <c r="O5" s="2">
        <f>AVERAGE(B5:M5)</f>
        <v>4604.75</v>
      </c>
      <c r="P5" s="2">
        <f t="shared" si="2"/>
        <v>153.49166666666667</v>
      </c>
    </row>
    <row r="6" spans="1:16" s="14" customFormat="1" ht="22.5" customHeight="1">
      <c r="A6" s="1" t="s">
        <v>3</v>
      </c>
      <c r="B6" s="2">
        <v>2618</v>
      </c>
      <c r="C6" s="2">
        <v>2309</v>
      </c>
      <c r="D6" s="2">
        <v>2318</v>
      </c>
      <c r="E6" s="10">
        <v>2346</v>
      </c>
      <c r="F6" s="7">
        <v>2571</v>
      </c>
      <c r="G6" s="7">
        <v>2312</v>
      </c>
      <c r="H6" s="7">
        <v>2289</v>
      </c>
      <c r="I6" s="2">
        <v>2005</v>
      </c>
      <c r="J6" s="2">
        <v>2100</v>
      </c>
      <c r="K6" s="2">
        <v>2546</v>
      </c>
      <c r="L6" s="2">
        <v>2255</v>
      </c>
      <c r="M6" s="8">
        <v>2024</v>
      </c>
      <c r="N6" s="2">
        <f t="shared" si="0"/>
        <v>27693</v>
      </c>
      <c r="O6" s="2">
        <f t="shared" si="1"/>
        <v>2307.75</v>
      </c>
      <c r="P6" s="2">
        <f t="shared" si="2"/>
        <v>76.924999999999997</v>
      </c>
    </row>
    <row r="7" spans="1:16" s="14" customFormat="1" ht="22.5" customHeight="1">
      <c r="A7" s="1" t="s">
        <v>34</v>
      </c>
      <c r="B7" s="2">
        <v>309</v>
      </c>
      <c r="C7" s="2">
        <v>330</v>
      </c>
      <c r="D7" s="2">
        <v>443</v>
      </c>
      <c r="E7" s="2">
        <v>351</v>
      </c>
      <c r="F7" s="7">
        <v>506</v>
      </c>
      <c r="G7" s="7">
        <v>387</v>
      </c>
      <c r="H7" s="7">
        <v>291</v>
      </c>
      <c r="I7" s="7">
        <v>419</v>
      </c>
      <c r="J7" s="2">
        <v>312.39999999999998</v>
      </c>
      <c r="K7" s="2">
        <v>344.4</v>
      </c>
      <c r="L7" s="2">
        <v>407.1</v>
      </c>
      <c r="M7" s="2">
        <v>293.8</v>
      </c>
      <c r="N7" s="2">
        <f t="shared" si="0"/>
        <v>4393.7000000000007</v>
      </c>
      <c r="O7" s="2">
        <f t="shared" si="1"/>
        <v>366.14166666666671</v>
      </c>
      <c r="P7" s="2">
        <f t="shared" si="2"/>
        <v>12.204722222222223</v>
      </c>
    </row>
    <row r="8" spans="1:16" s="14" customFormat="1" ht="22.5" customHeight="1">
      <c r="A8" s="1" t="s">
        <v>4</v>
      </c>
      <c r="B8" s="2">
        <v>4313.1000000000004</v>
      </c>
      <c r="C8" s="2">
        <v>3674.84</v>
      </c>
      <c r="D8" s="2">
        <v>3908.4</v>
      </c>
      <c r="E8" s="2">
        <v>4577.5</v>
      </c>
      <c r="F8" s="7">
        <v>4280.1400000000003</v>
      </c>
      <c r="G8" s="7">
        <v>4270.76</v>
      </c>
      <c r="H8" s="7">
        <v>3278.14</v>
      </c>
      <c r="I8" s="7">
        <v>4166.53</v>
      </c>
      <c r="J8" s="2">
        <v>4073.98</v>
      </c>
      <c r="K8" s="2">
        <v>4798.1000000000004</v>
      </c>
      <c r="L8" s="2">
        <v>4817.3999999999996</v>
      </c>
      <c r="M8" s="2">
        <v>4303.1000000000004</v>
      </c>
      <c r="N8" s="2">
        <f t="shared" si="0"/>
        <v>50461.99</v>
      </c>
      <c r="O8" s="2">
        <f t="shared" si="1"/>
        <v>4205.1658333333335</v>
      </c>
      <c r="P8" s="2">
        <f t="shared" si="2"/>
        <v>140.17219444444444</v>
      </c>
    </row>
    <row r="9" spans="1:16" s="14" customFormat="1" ht="22.5" customHeight="1">
      <c r="A9" s="1" t="s">
        <v>5</v>
      </c>
      <c r="B9" s="2">
        <v>929.31</v>
      </c>
      <c r="C9" s="2">
        <v>1013.84</v>
      </c>
      <c r="D9" s="2">
        <v>950.81</v>
      </c>
      <c r="E9" s="7">
        <v>833.51</v>
      </c>
      <c r="F9" s="7">
        <v>819.84</v>
      </c>
      <c r="G9" s="7">
        <v>1123.1400000000001</v>
      </c>
      <c r="H9" s="7">
        <v>576.52</v>
      </c>
      <c r="I9" s="2">
        <v>720.61</v>
      </c>
      <c r="J9" s="2">
        <v>1138.06</v>
      </c>
      <c r="K9" s="2">
        <v>1097.22</v>
      </c>
      <c r="L9" s="2">
        <v>1185.7</v>
      </c>
      <c r="M9" s="2">
        <v>906.4</v>
      </c>
      <c r="N9" s="2">
        <f>SUM(B9:M9)</f>
        <v>11294.960000000001</v>
      </c>
      <c r="O9" s="2">
        <f>AVERAGE(B9:M9)</f>
        <v>941.24666666666678</v>
      </c>
      <c r="P9" s="2">
        <f>O9/30</f>
        <v>31.374888888888893</v>
      </c>
    </row>
    <row r="10" spans="1:16" s="14" customFormat="1" ht="22.5" customHeight="1">
      <c r="A10" s="1" t="s">
        <v>6</v>
      </c>
      <c r="B10" s="2">
        <v>4170</v>
      </c>
      <c r="C10" s="2">
        <v>3409</v>
      </c>
      <c r="D10" s="2">
        <v>3426</v>
      </c>
      <c r="E10" s="2">
        <v>3382</v>
      </c>
      <c r="F10" s="2">
        <v>3039</v>
      </c>
      <c r="G10" s="2">
        <v>3279</v>
      </c>
      <c r="H10" s="2">
        <v>2969</v>
      </c>
      <c r="I10" s="2">
        <v>3253</v>
      </c>
      <c r="J10" s="2">
        <v>3383</v>
      </c>
      <c r="K10" s="2">
        <v>3877</v>
      </c>
      <c r="L10" s="2">
        <v>3799</v>
      </c>
      <c r="M10" s="2">
        <v>3032</v>
      </c>
      <c r="N10" s="2">
        <f>SUM(B10:M10)</f>
        <v>41018</v>
      </c>
      <c r="O10" s="2">
        <f>AVERAGE(B10:M10)</f>
        <v>3418.1666666666665</v>
      </c>
      <c r="P10" s="2">
        <f>O10/30</f>
        <v>113.93888888888888</v>
      </c>
    </row>
    <row r="11" spans="1:16" s="14" customFormat="1" ht="22.5" customHeight="1">
      <c r="A11" s="1" t="s">
        <v>7</v>
      </c>
      <c r="B11" s="2">
        <v>2181</v>
      </c>
      <c r="C11" s="2">
        <v>1450</v>
      </c>
      <c r="D11" s="2">
        <v>1839</v>
      </c>
      <c r="E11" s="2">
        <v>1605</v>
      </c>
      <c r="F11" s="2">
        <v>1438</v>
      </c>
      <c r="G11" s="7">
        <v>1542</v>
      </c>
      <c r="H11" s="7">
        <v>1084</v>
      </c>
      <c r="I11" s="7">
        <v>1370</v>
      </c>
      <c r="J11" s="2">
        <v>1687</v>
      </c>
      <c r="K11" s="2">
        <v>1650</v>
      </c>
      <c r="L11" s="2">
        <v>1560</v>
      </c>
      <c r="M11" s="2">
        <v>1345</v>
      </c>
      <c r="N11" s="2">
        <f t="shared" si="0"/>
        <v>18751</v>
      </c>
      <c r="O11" s="2">
        <f t="shared" si="1"/>
        <v>1562.5833333333333</v>
      </c>
      <c r="P11" s="2">
        <f t="shared" si="2"/>
        <v>52.086111111111109</v>
      </c>
    </row>
    <row r="12" spans="1:16" s="14" customFormat="1" ht="22.5" customHeight="1">
      <c r="A12" s="15" t="s">
        <v>8</v>
      </c>
      <c r="B12" s="2">
        <v>3292.1</v>
      </c>
      <c r="C12" s="2">
        <v>2813</v>
      </c>
      <c r="D12" s="2">
        <v>2884.36</v>
      </c>
      <c r="E12" s="2">
        <v>3120.65</v>
      </c>
      <c r="F12" s="2">
        <v>2684.91</v>
      </c>
      <c r="G12" s="2">
        <v>3048.5</v>
      </c>
      <c r="H12" s="2">
        <v>2588.11</v>
      </c>
      <c r="I12" s="2">
        <v>3174.27</v>
      </c>
      <c r="J12" s="2">
        <v>2799.71</v>
      </c>
      <c r="K12" s="2">
        <v>3321.96</v>
      </c>
      <c r="L12" s="2">
        <v>3288.7</v>
      </c>
      <c r="M12" s="2">
        <v>2579.8000000000002</v>
      </c>
      <c r="N12" s="2">
        <f>SUM(B12:M12)</f>
        <v>35596.07</v>
      </c>
      <c r="O12" s="2">
        <f>AVERAGE(B12:M12)</f>
        <v>2966.3391666666666</v>
      </c>
      <c r="P12" s="2">
        <f>O12/30</f>
        <v>98.877972222222226</v>
      </c>
    </row>
    <row r="13" spans="1:16" s="14" customFormat="1" ht="22.5" customHeight="1">
      <c r="A13" s="1" t="s">
        <v>9</v>
      </c>
      <c r="B13" s="2">
        <v>3702</v>
      </c>
      <c r="C13" s="2">
        <v>3239</v>
      </c>
      <c r="D13" s="2">
        <v>3794</v>
      </c>
      <c r="E13" s="7">
        <v>3757</v>
      </c>
      <c r="F13" s="7">
        <v>3154</v>
      </c>
      <c r="G13" s="2">
        <v>4077</v>
      </c>
      <c r="H13" s="2">
        <v>3496</v>
      </c>
      <c r="I13" s="2">
        <v>3796</v>
      </c>
      <c r="J13" s="2">
        <v>3426</v>
      </c>
      <c r="K13" s="2">
        <v>3905</v>
      </c>
      <c r="L13" s="2">
        <v>3921</v>
      </c>
      <c r="M13" s="2">
        <v>3075</v>
      </c>
      <c r="N13" s="2">
        <f>SUM(B13:M13)</f>
        <v>43342</v>
      </c>
      <c r="O13" s="2">
        <f>AVERAGE(B13:M13)</f>
        <v>3611.8333333333335</v>
      </c>
      <c r="P13" s="2">
        <f>O13/30</f>
        <v>120.39444444444445</v>
      </c>
    </row>
    <row r="14" spans="1:16" s="14" customFormat="1" ht="22.5" customHeight="1">
      <c r="A14" s="1" t="s">
        <v>10</v>
      </c>
      <c r="B14" s="2">
        <v>2599</v>
      </c>
      <c r="C14" s="2">
        <v>2789</v>
      </c>
      <c r="D14" s="2">
        <v>2738</v>
      </c>
      <c r="E14" s="7">
        <v>2520</v>
      </c>
      <c r="F14" s="9">
        <v>3497</v>
      </c>
      <c r="G14" s="7">
        <v>2984</v>
      </c>
      <c r="H14" s="7">
        <v>2827</v>
      </c>
      <c r="I14" s="7">
        <v>3411</v>
      </c>
      <c r="J14" s="2">
        <v>3000</v>
      </c>
      <c r="K14" s="8">
        <v>3444</v>
      </c>
      <c r="L14" s="2">
        <v>3223</v>
      </c>
      <c r="M14" s="2">
        <v>2630</v>
      </c>
      <c r="N14" s="2">
        <f>SUM(B14:M14)</f>
        <v>35662</v>
      </c>
      <c r="O14" s="2">
        <f>AVERAGE(B14:M14)</f>
        <v>2971.8333333333335</v>
      </c>
      <c r="P14" s="2">
        <f>O14/30</f>
        <v>99.061111111111117</v>
      </c>
    </row>
    <row r="15" spans="1:16" s="14" customFormat="1" ht="22.5" customHeight="1">
      <c r="A15" s="1" t="s">
        <v>11</v>
      </c>
      <c r="B15" s="2">
        <v>1073</v>
      </c>
      <c r="C15" s="2">
        <v>961</v>
      </c>
      <c r="D15" s="2">
        <v>1226</v>
      </c>
      <c r="E15" s="2">
        <v>898</v>
      </c>
      <c r="F15" s="6">
        <v>1341</v>
      </c>
      <c r="G15" s="2">
        <v>1261</v>
      </c>
      <c r="H15" s="2">
        <v>1376</v>
      </c>
      <c r="I15" s="2">
        <v>1333</v>
      </c>
      <c r="J15" s="2">
        <v>1216</v>
      </c>
      <c r="K15" s="2">
        <v>1524</v>
      </c>
      <c r="L15" s="2">
        <v>1236</v>
      </c>
      <c r="M15" s="2">
        <v>1381</v>
      </c>
      <c r="N15" s="2">
        <f t="shared" si="0"/>
        <v>14826</v>
      </c>
      <c r="O15" s="2">
        <f t="shared" si="1"/>
        <v>1235.5</v>
      </c>
      <c r="P15" s="2">
        <f t="shared" si="2"/>
        <v>41.18333333333333</v>
      </c>
    </row>
    <row r="16" spans="1:16" s="14" customFormat="1" ht="22.5" customHeight="1">
      <c r="A16" s="1" t="s">
        <v>12</v>
      </c>
      <c r="B16" s="2">
        <v>2516.2399999999998</v>
      </c>
      <c r="C16" s="2">
        <v>2179.4299999999998</v>
      </c>
      <c r="D16" s="2">
        <v>2161.0500000000002</v>
      </c>
      <c r="E16" s="7">
        <v>2442.5700000000002</v>
      </c>
      <c r="F16" s="7">
        <v>2265.44</v>
      </c>
      <c r="G16" s="7">
        <v>2685.65</v>
      </c>
      <c r="H16" s="7">
        <v>2536.8000000000002</v>
      </c>
      <c r="I16" s="2">
        <v>2823.14</v>
      </c>
      <c r="J16" s="2">
        <v>2594.15</v>
      </c>
      <c r="K16" s="2">
        <v>2896.9</v>
      </c>
      <c r="L16" s="2">
        <v>3342.11</v>
      </c>
      <c r="M16" s="2">
        <v>2386.7199999999998</v>
      </c>
      <c r="N16" s="2">
        <f t="shared" si="0"/>
        <v>30830.200000000004</v>
      </c>
      <c r="O16" s="2">
        <f t="shared" si="1"/>
        <v>2569.1833333333338</v>
      </c>
      <c r="P16" s="2">
        <f t="shared" si="2"/>
        <v>85.639444444444464</v>
      </c>
    </row>
    <row r="17" spans="1:16" s="14" customFormat="1" ht="22.5" customHeight="1">
      <c r="A17" s="1" t="s">
        <v>13</v>
      </c>
      <c r="B17" s="2">
        <v>2251</v>
      </c>
      <c r="C17" s="5">
        <v>1557</v>
      </c>
      <c r="D17" s="2">
        <v>1529</v>
      </c>
      <c r="E17" s="7">
        <v>1934</v>
      </c>
      <c r="F17" s="7">
        <v>1606</v>
      </c>
      <c r="G17" s="7">
        <v>1692</v>
      </c>
      <c r="H17" s="7">
        <v>1799</v>
      </c>
      <c r="I17" s="2">
        <v>1272</v>
      </c>
      <c r="J17" s="2">
        <v>2006</v>
      </c>
      <c r="K17" s="2">
        <v>1996</v>
      </c>
      <c r="L17" s="2">
        <v>1925</v>
      </c>
      <c r="M17" s="2">
        <v>1672</v>
      </c>
      <c r="N17" s="2">
        <f t="shared" si="0"/>
        <v>21239</v>
      </c>
      <c r="O17" s="2">
        <f t="shared" si="1"/>
        <v>1769.9166666666667</v>
      </c>
      <c r="P17" s="2">
        <f t="shared" si="2"/>
        <v>58.997222222222227</v>
      </c>
    </row>
    <row r="18" spans="1:16" s="14" customFormat="1" ht="22.5" customHeight="1">
      <c r="A18" s="16" t="s">
        <v>14</v>
      </c>
      <c r="B18" s="3">
        <f t="shared" ref="B18:I18" si="3">SUM(B3:B17)</f>
        <v>77542.75</v>
      </c>
      <c r="C18" s="3">
        <f t="shared" si="3"/>
        <v>70314.909999999989</v>
      </c>
      <c r="D18" s="3">
        <f t="shared" si="3"/>
        <v>77849.919999999998</v>
      </c>
      <c r="E18" s="3">
        <f t="shared" si="3"/>
        <v>72694.430000000008</v>
      </c>
      <c r="F18" s="3">
        <f t="shared" si="3"/>
        <v>75469.73</v>
      </c>
      <c r="G18" s="3">
        <f t="shared" si="3"/>
        <v>77061.25</v>
      </c>
      <c r="H18" s="3">
        <f t="shared" si="3"/>
        <v>71202.27</v>
      </c>
      <c r="I18" s="3">
        <f t="shared" si="3"/>
        <v>71627.05</v>
      </c>
      <c r="J18" s="3">
        <f>SUM(J4:J17)</f>
        <v>52273.3</v>
      </c>
      <c r="K18" s="3">
        <f>SUM(K3:K17)</f>
        <v>81052.58</v>
      </c>
      <c r="L18" s="3">
        <f>SUM(L3:L17)</f>
        <v>78986.509999999995</v>
      </c>
      <c r="M18" s="3">
        <f>SUM(M3:M17)</f>
        <v>70479.820000000007</v>
      </c>
      <c r="N18" s="3">
        <f>SUM(N3:N17)</f>
        <v>897002.21999999986</v>
      </c>
      <c r="O18" s="3">
        <f t="shared" ref="O18:O38" si="4">AVERAGE(B18:M18)</f>
        <v>73046.210000000006</v>
      </c>
      <c r="P18" s="3">
        <f>AVERAGE(P3:P17)</f>
        <v>166.11152222222225</v>
      </c>
    </row>
    <row r="19" spans="1:16" ht="22.5" customHeight="1">
      <c r="A19" s="1" t="s">
        <v>41</v>
      </c>
      <c r="B19" s="24">
        <v>17.739999999999998</v>
      </c>
      <c r="C19" s="24">
        <v>33.4</v>
      </c>
      <c r="D19" s="24">
        <v>24.26</v>
      </c>
      <c r="E19" s="2">
        <v>33.01</v>
      </c>
      <c r="F19" s="2">
        <v>26</v>
      </c>
      <c r="G19" s="2">
        <v>21.4</v>
      </c>
      <c r="H19" s="2">
        <v>21.61</v>
      </c>
      <c r="I19" s="2">
        <v>14.2</v>
      </c>
      <c r="J19" s="2">
        <v>17.8</v>
      </c>
      <c r="K19" s="25">
        <v>20.399999999999999</v>
      </c>
      <c r="L19" s="25">
        <v>27</v>
      </c>
      <c r="M19" s="25"/>
      <c r="N19" s="2">
        <f t="shared" ref="N19:N38" si="5">SUM(B19:M19)</f>
        <v>256.82000000000005</v>
      </c>
      <c r="O19" s="2">
        <f t="shared" si="4"/>
        <v>23.347272727272731</v>
      </c>
      <c r="P19" s="2">
        <f t="shared" ref="P19:P38" si="6">O19/30</f>
        <v>0.7782424242424244</v>
      </c>
    </row>
    <row r="20" spans="1:16" ht="22.5" customHeight="1">
      <c r="A20" s="1" t="s">
        <v>42</v>
      </c>
      <c r="B20" s="24">
        <v>12.2</v>
      </c>
      <c r="C20" s="24">
        <v>52.5</v>
      </c>
      <c r="D20" s="24">
        <v>28</v>
      </c>
      <c r="E20" s="2">
        <v>32</v>
      </c>
      <c r="F20" s="2">
        <v>26.4</v>
      </c>
      <c r="G20" s="2">
        <v>23</v>
      </c>
      <c r="H20" s="2">
        <v>29</v>
      </c>
      <c r="I20" s="2">
        <v>20</v>
      </c>
      <c r="J20" s="2">
        <v>20.8</v>
      </c>
      <c r="K20" s="25">
        <v>17.62</v>
      </c>
      <c r="L20" s="25">
        <v>25.2</v>
      </c>
      <c r="M20" s="25"/>
      <c r="N20" s="2">
        <f t="shared" si="5"/>
        <v>286.71999999999997</v>
      </c>
      <c r="O20" s="2">
        <f t="shared" si="4"/>
        <v>26.065454545454543</v>
      </c>
      <c r="P20" s="2">
        <f t="shared" si="6"/>
        <v>0.86884848484848476</v>
      </c>
    </row>
    <row r="21" spans="1:16" ht="22.5" customHeight="1">
      <c r="A21" s="1" t="s">
        <v>51</v>
      </c>
      <c r="B21" s="25">
        <v>38</v>
      </c>
      <c r="C21" s="25">
        <v>56</v>
      </c>
      <c r="D21" s="25">
        <v>51</v>
      </c>
      <c r="E21" s="25">
        <v>36</v>
      </c>
      <c r="F21" s="25">
        <v>84</v>
      </c>
      <c r="G21" s="25">
        <v>38</v>
      </c>
      <c r="H21" s="2">
        <v>64</v>
      </c>
      <c r="I21" s="2">
        <v>42</v>
      </c>
      <c r="J21" s="2">
        <v>41</v>
      </c>
      <c r="K21" s="25">
        <v>36</v>
      </c>
      <c r="L21" s="25">
        <v>58</v>
      </c>
      <c r="M21" s="25">
        <v>81</v>
      </c>
      <c r="N21" s="2">
        <f t="shared" si="5"/>
        <v>625</v>
      </c>
      <c r="O21" s="2">
        <f t="shared" si="4"/>
        <v>52.083333333333336</v>
      </c>
      <c r="P21" s="2">
        <f t="shared" si="6"/>
        <v>1.7361111111111112</v>
      </c>
    </row>
    <row r="22" spans="1:16" ht="22.5" customHeight="1">
      <c r="A22" s="17" t="s">
        <v>48</v>
      </c>
      <c r="B22" s="2">
        <v>20.66</v>
      </c>
      <c r="C22" s="2">
        <v>51</v>
      </c>
      <c r="D22" s="25">
        <v>37.5</v>
      </c>
      <c r="E22" s="25">
        <v>36.64</v>
      </c>
      <c r="F22" s="25">
        <v>39.200000000000003</v>
      </c>
      <c r="G22" s="25">
        <v>52</v>
      </c>
      <c r="H22" s="2">
        <v>50.5</v>
      </c>
      <c r="I22" s="2">
        <v>37.5</v>
      </c>
      <c r="J22" s="2">
        <v>29.5</v>
      </c>
      <c r="K22" s="25">
        <v>34</v>
      </c>
      <c r="L22" s="25">
        <v>33.5</v>
      </c>
      <c r="M22" s="25">
        <v>21</v>
      </c>
      <c r="N22" s="2">
        <f t="shared" si="5"/>
        <v>443</v>
      </c>
      <c r="O22" s="2">
        <f t="shared" si="4"/>
        <v>36.916666666666664</v>
      </c>
      <c r="P22" s="2">
        <f t="shared" si="6"/>
        <v>1.2305555555555554</v>
      </c>
    </row>
    <row r="23" spans="1:16" ht="22.5" customHeight="1">
      <c r="A23" s="1" t="s">
        <v>15</v>
      </c>
      <c r="B23" s="2">
        <v>52</v>
      </c>
      <c r="C23" s="2">
        <v>56</v>
      </c>
      <c r="D23" s="2">
        <v>56</v>
      </c>
      <c r="E23" s="2">
        <v>58</v>
      </c>
      <c r="F23" s="2">
        <v>58</v>
      </c>
      <c r="G23" s="2">
        <v>70</v>
      </c>
      <c r="H23" s="2">
        <v>65.42</v>
      </c>
      <c r="I23" s="2">
        <v>53</v>
      </c>
      <c r="J23" s="25">
        <v>75</v>
      </c>
      <c r="K23" s="2">
        <v>60</v>
      </c>
      <c r="L23" s="2">
        <v>55</v>
      </c>
      <c r="M23" s="25"/>
      <c r="N23" s="2">
        <f t="shared" si="5"/>
        <v>658.42000000000007</v>
      </c>
      <c r="O23" s="2">
        <f t="shared" si="4"/>
        <v>59.856363636363646</v>
      </c>
      <c r="P23" s="2">
        <f t="shared" si="6"/>
        <v>1.9952121212121214</v>
      </c>
    </row>
    <row r="24" spans="1:16" ht="22.5" customHeight="1">
      <c r="A24" s="1" t="s">
        <v>16</v>
      </c>
      <c r="B24" s="24">
        <v>42</v>
      </c>
      <c r="C24" s="24">
        <v>48</v>
      </c>
      <c r="D24" s="24">
        <v>51</v>
      </c>
      <c r="E24" s="2">
        <v>53</v>
      </c>
      <c r="F24" s="2">
        <v>81.5</v>
      </c>
      <c r="G24" s="25">
        <v>65</v>
      </c>
      <c r="H24" s="25">
        <v>56</v>
      </c>
      <c r="I24" s="25">
        <v>81</v>
      </c>
      <c r="J24" s="25">
        <v>55</v>
      </c>
      <c r="K24" s="25">
        <v>54</v>
      </c>
      <c r="L24" s="25">
        <v>55</v>
      </c>
      <c r="M24" s="25"/>
      <c r="N24" s="2">
        <f t="shared" si="5"/>
        <v>641.5</v>
      </c>
      <c r="O24" s="2">
        <f t="shared" si="4"/>
        <v>58.31818181818182</v>
      </c>
      <c r="P24" s="2">
        <f t="shared" si="6"/>
        <v>1.9439393939393941</v>
      </c>
    </row>
    <row r="25" spans="1:16" ht="22.5" customHeight="1">
      <c r="A25" s="1" t="s">
        <v>17</v>
      </c>
      <c r="B25" s="24">
        <v>116</v>
      </c>
      <c r="C25" s="24">
        <v>170</v>
      </c>
      <c r="D25" s="24">
        <v>164</v>
      </c>
      <c r="E25" s="2">
        <v>134</v>
      </c>
      <c r="F25" s="2">
        <v>131</v>
      </c>
      <c r="G25" s="2">
        <v>190</v>
      </c>
      <c r="H25" s="2">
        <v>152</v>
      </c>
      <c r="I25" s="2">
        <v>122.3</v>
      </c>
      <c r="J25" s="25">
        <v>126.5</v>
      </c>
      <c r="K25" s="25">
        <v>137.69999999999999</v>
      </c>
      <c r="L25" s="25">
        <v>145</v>
      </c>
      <c r="M25" s="25">
        <v>176</v>
      </c>
      <c r="N25" s="2">
        <f t="shared" si="5"/>
        <v>1764.5</v>
      </c>
      <c r="O25" s="2">
        <f t="shared" si="4"/>
        <v>147.04166666666666</v>
      </c>
      <c r="P25" s="2">
        <f t="shared" si="6"/>
        <v>4.9013888888888886</v>
      </c>
    </row>
    <row r="26" spans="1:16" ht="22.5" customHeight="1">
      <c r="A26" s="1" t="s">
        <v>18</v>
      </c>
      <c r="B26" s="2">
        <v>31</v>
      </c>
      <c r="C26" s="2">
        <v>38</v>
      </c>
      <c r="D26" s="2">
        <v>30</v>
      </c>
      <c r="E26" s="2">
        <v>50</v>
      </c>
      <c r="F26" s="2">
        <v>25</v>
      </c>
      <c r="G26" s="2">
        <v>37</v>
      </c>
      <c r="H26" s="2">
        <v>30</v>
      </c>
      <c r="I26" s="2">
        <v>35</v>
      </c>
      <c r="J26" s="25">
        <v>29</v>
      </c>
      <c r="K26" s="25">
        <v>35</v>
      </c>
      <c r="L26" s="25">
        <v>37</v>
      </c>
      <c r="M26" s="25">
        <v>20</v>
      </c>
      <c r="N26" s="2">
        <f t="shared" si="5"/>
        <v>397</v>
      </c>
      <c r="O26" s="2">
        <f t="shared" si="4"/>
        <v>33.083333333333336</v>
      </c>
      <c r="P26" s="2">
        <f t="shared" si="6"/>
        <v>1.1027777777777779</v>
      </c>
    </row>
    <row r="27" spans="1:16" ht="22.5" customHeight="1">
      <c r="A27" s="1" t="s">
        <v>19</v>
      </c>
      <c r="B27" s="2">
        <v>28</v>
      </c>
      <c r="C27" s="2">
        <v>20</v>
      </c>
      <c r="D27" s="2">
        <v>15</v>
      </c>
      <c r="E27" s="2">
        <v>28</v>
      </c>
      <c r="F27" s="2">
        <v>16</v>
      </c>
      <c r="G27" s="2">
        <v>24</v>
      </c>
      <c r="H27" s="2">
        <v>25</v>
      </c>
      <c r="I27" s="2">
        <v>29</v>
      </c>
      <c r="J27" s="25">
        <v>12</v>
      </c>
      <c r="K27" s="25">
        <v>30</v>
      </c>
      <c r="L27" s="25">
        <v>29</v>
      </c>
      <c r="M27" s="25">
        <v>20</v>
      </c>
      <c r="N27" s="2">
        <f t="shared" si="5"/>
        <v>276</v>
      </c>
      <c r="O27" s="2">
        <f t="shared" si="4"/>
        <v>23</v>
      </c>
      <c r="P27" s="2">
        <f t="shared" si="6"/>
        <v>0.76666666666666672</v>
      </c>
    </row>
    <row r="28" spans="1:16" ht="22.5" customHeight="1">
      <c r="A28" s="1" t="s">
        <v>37</v>
      </c>
      <c r="B28" s="24">
        <v>18</v>
      </c>
      <c r="C28" s="24">
        <v>13</v>
      </c>
      <c r="D28" s="24">
        <v>14</v>
      </c>
      <c r="E28" s="2">
        <v>21</v>
      </c>
      <c r="F28" s="2">
        <v>15</v>
      </c>
      <c r="G28" s="25">
        <v>25</v>
      </c>
      <c r="H28" s="2">
        <v>34</v>
      </c>
      <c r="I28" s="2">
        <v>13</v>
      </c>
      <c r="J28" s="2">
        <v>11</v>
      </c>
      <c r="K28" s="24">
        <v>24</v>
      </c>
      <c r="L28" s="24">
        <v>27</v>
      </c>
      <c r="M28" s="24">
        <v>24</v>
      </c>
      <c r="N28" s="2">
        <f t="shared" si="5"/>
        <v>239</v>
      </c>
      <c r="O28" s="2">
        <f t="shared" si="4"/>
        <v>19.916666666666668</v>
      </c>
      <c r="P28" s="2">
        <f t="shared" si="6"/>
        <v>0.66388888888888897</v>
      </c>
    </row>
    <row r="29" spans="1:16" s="14" customFormat="1" ht="22.5" customHeight="1">
      <c r="A29" s="1" t="s">
        <v>20</v>
      </c>
      <c r="B29" s="2">
        <v>3.16</v>
      </c>
      <c r="C29" s="2">
        <v>19</v>
      </c>
      <c r="D29" s="2">
        <v>26</v>
      </c>
      <c r="E29" s="25">
        <v>32.200000000000003</v>
      </c>
      <c r="F29" s="25">
        <v>30</v>
      </c>
      <c r="G29" s="2">
        <v>40.6</v>
      </c>
      <c r="H29" s="2">
        <v>29.3</v>
      </c>
      <c r="I29" s="2">
        <v>30</v>
      </c>
      <c r="J29" s="25">
        <v>42</v>
      </c>
      <c r="K29" s="25">
        <v>46</v>
      </c>
      <c r="L29" s="25">
        <v>36</v>
      </c>
      <c r="M29" s="25"/>
      <c r="N29" s="2">
        <f t="shared" si="5"/>
        <v>334.26</v>
      </c>
      <c r="O29" s="2">
        <f t="shared" si="4"/>
        <v>30.387272727272727</v>
      </c>
      <c r="P29" s="2">
        <f t="shared" si="6"/>
        <v>1.012909090909091</v>
      </c>
    </row>
    <row r="30" spans="1:16" ht="22.5" customHeight="1">
      <c r="A30" s="1" t="s">
        <v>47</v>
      </c>
      <c r="B30" s="2">
        <v>15.38</v>
      </c>
      <c r="C30" s="2">
        <v>19.38</v>
      </c>
      <c r="D30" s="25">
        <v>13</v>
      </c>
      <c r="E30" s="25">
        <v>23</v>
      </c>
      <c r="F30" s="25">
        <v>10.7</v>
      </c>
      <c r="G30" s="25">
        <v>21.5</v>
      </c>
      <c r="H30" s="2">
        <v>20.6</v>
      </c>
      <c r="I30" s="2">
        <v>16</v>
      </c>
      <c r="J30" s="2">
        <v>12</v>
      </c>
      <c r="K30" s="25">
        <v>13</v>
      </c>
      <c r="L30" s="25">
        <v>12</v>
      </c>
      <c r="M30" s="25"/>
      <c r="N30" s="2">
        <f t="shared" si="5"/>
        <v>176.56</v>
      </c>
      <c r="O30" s="2">
        <f t="shared" si="4"/>
        <v>16.050909090909091</v>
      </c>
      <c r="P30" s="2">
        <f t="shared" si="6"/>
        <v>0.53503030303030308</v>
      </c>
    </row>
    <row r="31" spans="1:16" ht="22.5" customHeight="1">
      <c r="A31" s="15" t="s">
        <v>40</v>
      </c>
      <c r="B31" s="24">
        <v>2</v>
      </c>
      <c r="C31" s="24">
        <v>8</v>
      </c>
      <c r="D31" s="24">
        <v>5</v>
      </c>
      <c r="E31" s="2">
        <v>3</v>
      </c>
      <c r="F31" s="2">
        <v>1</v>
      </c>
      <c r="G31" s="2">
        <v>4</v>
      </c>
      <c r="H31" s="2">
        <v>3</v>
      </c>
      <c r="I31" s="2">
        <v>3</v>
      </c>
      <c r="J31" s="2">
        <v>3</v>
      </c>
      <c r="K31" s="25">
        <v>1</v>
      </c>
      <c r="L31" s="25">
        <v>3</v>
      </c>
      <c r="M31" s="24">
        <v>3</v>
      </c>
      <c r="N31" s="2">
        <f t="shared" si="5"/>
        <v>39</v>
      </c>
      <c r="O31" s="2">
        <f t="shared" si="4"/>
        <v>3.25</v>
      </c>
      <c r="P31" s="2">
        <f t="shared" si="6"/>
        <v>0.10833333333333334</v>
      </c>
    </row>
    <row r="32" spans="1:16" ht="22.5" customHeight="1">
      <c r="A32" s="1" t="s">
        <v>21</v>
      </c>
      <c r="B32" s="2">
        <v>10</v>
      </c>
      <c r="C32" s="2">
        <v>15</v>
      </c>
      <c r="D32" s="2">
        <v>8</v>
      </c>
      <c r="E32" s="2">
        <v>17</v>
      </c>
      <c r="F32" s="2">
        <v>89</v>
      </c>
      <c r="G32" s="2">
        <v>59</v>
      </c>
      <c r="H32" s="2">
        <v>95</v>
      </c>
      <c r="I32" s="2">
        <v>78</v>
      </c>
      <c r="J32" s="2">
        <v>75</v>
      </c>
      <c r="K32" s="2">
        <v>63</v>
      </c>
      <c r="L32" s="2">
        <v>76</v>
      </c>
      <c r="M32" s="2">
        <v>69</v>
      </c>
      <c r="N32" s="2">
        <f t="shared" si="5"/>
        <v>654</v>
      </c>
      <c r="O32" s="2">
        <f t="shared" si="4"/>
        <v>54.5</v>
      </c>
      <c r="P32" s="2">
        <f t="shared" si="6"/>
        <v>1.8166666666666667</v>
      </c>
    </row>
    <row r="33" spans="1:16" ht="22.5" customHeight="1">
      <c r="A33" s="17" t="s">
        <v>22</v>
      </c>
      <c r="B33" s="24">
        <v>9</v>
      </c>
      <c r="C33" s="24">
        <v>12</v>
      </c>
      <c r="D33" s="24">
        <v>15</v>
      </c>
      <c r="E33" s="2">
        <v>20</v>
      </c>
      <c r="F33" s="2">
        <v>17</v>
      </c>
      <c r="G33" s="2">
        <v>26</v>
      </c>
      <c r="H33" s="2">
        <v>26</v>
      </c>
      <c r="I33" s="2">
        <v>19</v>
      </c>
      <c r="J33" s="2">
        <v>27</v>
      </c>
      <c r="K33" s="24">
        <v>28</v>
      </c>
      <c r="L33" s="25">
        <v>29</v>
      </c>
      <c r="M33" s="25">
        <v>20</v>
      </c>
      <c r="N33" s="2">
        <f t="shared" si="5"/>
        <v>248</v>
      </c>
      <c r="O33" s="2">
        <f t="shared" si="4"/>
        <v>20.666666666666668</v>
      </c>
      <c r="P33" s="2">
        <f t="shared" si="6"/>
        <v>0.68888888888888888</v>
      </c>
    </row>
    <row r="34" spans="1:16" ht="22.5" customHeight="1">
      <c r="A34" s="1" t="s">
        <v>23</v>
      </c>
      <c r="B34" s="2">
        <v>12</v>
      </c>
      <c r="C34" s="2">
        <v>16</v>
      </c>
      <c r="D34" s="2">
        <v>6</v>
      </c>
      <c r="E34" s="2">
        <v>10</v>
      </c>
      <c r="F34" s="2">
        <v>16</v>
      </c>
      <c r="G34" s="2">
        <v>14</v>
      </c>
      <c r="H34" s="2">
        <v>25</v>
      </c>
      <c r="I34" s="2">
        <v>9</v>
      </c>
      <c r="J34" s="25">
        <v>14</v>
      </c>
      <c r="K34" s="2">
        <v>17</v>
      </c>
      <c r="L34" s="2">
        <v>18</v>
      </c>
      <c r="M34" s="25">
        <v>10</v>
      </c>
      <c r="N34" s="2">
        <f t="shared" si="5"/>
        <v>167</v>
      </c>
      <c r="O34" s="2">
        <f t="shared" si="4"/>
        <v>13.916666666666666</v>
      </c>
      <c r="P34" s="2">
        <f t="shared" si="6"/>
        <v>0.46388888888888885</v>
      </c>
    </row>
    <row r="35" spans="1:16" ht="22.5" customHeight="1">
      <c r="A35" s="17" t="s">
        <v>24</v>
      </c>
      <c r="B35" s="24">
        <v>12</v>
      </c>
      <c r="C35" s="24">
        <v>33</v>
      </c>
      <c r="D35" s="24">
        <v>13</v>
      </c>
      <c r="E35" s="2">
        <v>15</v>
      </c>
      <c r="F35" s="2">
        <v>23</v>
      </c>
      <c r="G35" s="2">
        <v>7</v>
      </c>
      <c r="H35" s="2">
        <v>19</v>
      </c>
      <c r="I35" s="2">
        <v>14</v>
      </c>
      <c r="J35" s="25">
        <v>12</v>
      </c>
      <c r="K35" s="25">
        <v>16</v>
      </c>
      <c r="L35" s="25">
        <v>18</v>
      </c>
      <c r="M35" s="25">
        <v>30</v>
      </c>
      <c r="N35" s="2">
        <f t="shared" si="5"/>
        <v>212</v>
      </c>
      <c r="O35" s="2">
        <f t="shared" si="4"/>
        <v>17.666666666666668</v>
      </c>
      <c r="P35" s="2">
        <f t="shared" si="6"/>
        <v>0.58888888888888891</v>
      </c>
    </row>
    <row r="36" spans="1:16" ht="22.5" customHeight="1">
      <c r="A36" s="17" t="s">
        <v>38</v>
      </c>
      <c r="B36" s="2">
        <v>10</v>
      </c>
      <c r="C36" s="2">
        <v>15</v>
      </c>
      <c r="D36" s="2">
        <v>9</v>
      </c>
      <c r="E36" s="2">
        <v>3</v>
      </c>
      <c r="F36" s="2">
        <v>15</v>
      </c>
      <c r="G36" s="25">
        <v>7</v>
      </c>
      <c r="H36" s="2">
        <v>5</v>
      </c>
      <c r="I36" s="2">
        <v>12</v>
      </c>
      <c r="J36" s="2">
        <v>12</v>
      </c>
      <c r="K36" s="24">
        <v>8</v>
      </c>
      <c r="L36" s="24">
        <v>11</v>
      </c>
      <c r="M36" s="24">
        <v>4</v>
      </c>
      <c r="N36" s="2">
        <f t="shared" si="5"/>
        <v>111</v>
      </c>
      <c r="O36" s="2">
        <f t="shared" si="4"/>
        <v>9.25</v>
      </c>
      <c r="P36" s="2">
        <f t="shared" si="6"/>
        <v>0.30833333333333335</v>
      </c>
    </row>
    <row r="37" spans="1:16" ht="22.5" customHeight="1">
      <c r="A37" s="1" t="s">
        <v>44</v>
      </c>
      <c r="B37" s="2">
        <v>60</v>
      </c>
      <c r="C37" s="2">
        <v>55</v>
      </c>
      <c r="D37" s="25">
        <v>20</v>
      </c>
      <c r="E37" s="2">
        <v>28</v>
      </c>
      <c r="F37" s="2">
        <v>17</v>
      </c>
      <c r="G37" s="2">
        <v>22</v>
      </c>
      <c r="H37" s="2">
        <v>27</v>
      </c>
      <c r="I37" s="2">
        <v>23</v>
      </c>
      <c r="J37" s="2">
        <v>20</v>
      </c>
      <c r="K37" s="25">
        <v>22</v>
      </c>
      <c r="L37" s="25">
        <v>25</v>
      </c>
      <c r="M37" s="25">
        <v>17</v>
      </c>
      <c r="N37" s="2">
        <f t="shared" si="5"/>
        <v>336</v>
      </c>
      <c r="O37" s="2">
        <f t="shared" si="4"/>
        <v>28</v>
      </c>
      <c r="P37" s="2">
        <f t="shared" si="6"/>
        <v>0.93333333333333335</v>
      </c>
    </row>
    <row r="38" spans="1:16" ht="22.5" customHeight="1">
      <c r="A38" s="1" t="s">
        <v>25</v>
      </c>
      <c r="B38" s="24">
        <v>27</v>
      </c>
      <c r="C38" s="24">
        <v>34</v>
      </c>
      <c r="D38" s="24">
        <v>31</v>
      </c>
      <c r="E38" s="2">
        <v>34</v>
      </c>
      <c r="F38" s="2">
        <v>41</v>
      </c>
      <c r="G38" s="2">
        <v>31</v>
      </c>
      <c r="H38" s="2">
        <v>54</v>
      </c>
      <c r="I38" s="2">
        <v>53</v>
      </c>
      <c r="J38" s="25">
        <v>49</v>
      </c>
      <c r="K38" s="25">
        <v>38</v>
      </c>
      <c r="L38" s="25">
        <v>42.2</v>
      </c>
      <c r="M38" s="25"/>
      <c r="N38" s="2">
        <f t="shared" si="5"/>
        <v>434.2</v>
      </c>
      <c r="O38" s="2">
        <f t="shared" si="4"/>
        <v>39.472727272727269</v>
      </c>
      <c r="P38" s="2">
        <f t="shared" si="6"/>
        <v>1.3157575757575757</v>
      </c>
    </row>
    <row r="39" spans="1:16" ht="22.5" customHeight="1">
      <c r="A39" s="1" t="s">
        <v>26</v>
      </c>
      <c r="B39" s="24">
        <v>16</v>
      </c>
      <c r="C39" s="23">
        <v>22</v>
      </c>
      <c r="D39" s="23">
        <v>17</v>
      </c>
      <c r="E39" s="2">
        <v>18</v>
      </c>
      <c r="F39" s="2">
        <v>21</v>
      </c>
      <c r="G39" s="2">
        <v>43</v>
      </c>
      <c r="H39" s="2">
        <v>22</v>
      </c>
      <c r="I39" s="2">
        <v>38</v>
      </c>
      <c r="J39" s="25">
        <v>28</v>
      </c>
      <c r="K39" s="25">
        <v>27.8</v>
      </c>
      <c r="L39" s="25">
        <v>30</v>
      </c>
      <c r="M39" s="25"/>
      <c r="N39" s="2">
        <f t="shared" ref="N39" si="7">SUM(B39:M39)</f>
        <v>282.8</v>
      </c>
      <c r="O39" s="2">
        <f t="shared" ref="O39" si="8">AVERAGE(B39:M39)</f>
        <v>25.709090909090911</v>
      </c>
      <c r="P39" s="2">
        <f t="shared" ref="P39" si="9">O39/30</f>
        <v>0.85696969696969705</v>
      </c>
    </row>
    <row r="40" spans="1:16" s="18" customFormat="1" ht="22.5" customHeight="1">
      <c r="A40" s="15" t="s">
        <v>45</v>
      </c>
      <c r="B40" s="27">
        <v>19</v>
      </c>
      <c r="C40" s="27">
        <v>21.3</v>
      </c>
      <c r="D40" s="27">
        <v>15.2</v>
      </c>
      <c r="E40" s="27">
        <v>15</v>
      </c>
      <c r="F40" s="27">
        <v>15.6</v>
      </c>
      <c r="G40" s="27">
        <v>14</v>
      </c>
      <c r="H40" s="29">
        <v>18.399999999999999</v>
      </c>
      <c r="I40" s="29">
        <v>9.4</v>
      </c>
      <c r="J40" s="29">
        <v>20</v>
      </c>
      <c r="K40" s="27">
        <v>9</v>
      </c>
      <c r="L40" s="27">
        <v>23.5</v>
      </c>
      <c r="M40" s="27"/>
      <c r="N40" s="2">
        <f t="shared" ref="N40:N50" si="10">SUM(B40:M40)</f>
        <v>180.4</v>
      </c>
      <c r="O40" s="2">
        <f t="shared" ref="O40:O50" si="11">AVERAGE(B40:M40)</f>
        <v>16.400000000000002</v>
      </c>
      <c r="P40" s="2">
        <f t="shared" ref="P40:P50" si="12">O40/30</f>
        <v>0.54666666666666675</v>
      </c>
    </row>
    <row r="41" spans="1:16" ht="22.5" customHeight="1">
      <c r="A41" s="1" t="s">
        <v>46</v>
      </c>
      <c r="B41" s="28"/>
      <c r="C41" s="28"/>
      <c r="D41" s="28"/>
      <c r="E41" s="28"/>
      <c r="F41" s="28"/>
      <c r="G41" s="28"/>
      <c r="H41" s="30"/>
      <c r="I41" s="30"/>
      <c r="J41" s="30"/>
      <c r="K41" s="28"/>
      <c r="L41" s="28"/>
      <c r="M41" s="28"/>
      <c r="N41" s="2">
        <f t="shared" si="10"/>
        <v>0</v>
      </c>
      <c r="O41" s="2">
        <v>0</v>
      </c>
      <c r="P41" s="2">
        <f t="shared" si="12"/>
        <v>0</v>
      </c>
    </row>
    <row r="42" spans="1:16" ht="22.5" customHeight="1">
      <c r="A42" s="1" t="s">
        <v>49</v>
      </c>
      <c r="B42" s="27">
        <v>9.3000000000000007</v>
      </c>
      <c r="C42" s="27">
        <v>28</v>
      </c>
      <c r="D42" s="27">
        <v>9.3000000000000007</v>
      </c>
      <c r="E42" s="27">
        <v>16</v>
      </c>
      <c r="F42" s="27">
        <v>13.5</v>
      </c>
      <c r="G42" s="27">
        <v>23</v>
      </c>
      <c r="H42" s="29">
        <v>8</v>
      </c>
      <c r="I42" s="29">
        <v>8.8000000000000007</v>
      </c>
      <c r="J42" s="29">
        <v>11.5</v>
      </c>
      <c r="K42" s="27">
        <v>16</v>
      </c>
      <c r="L42" s="27">
        <v>17</v>
      </c>
      <c r="M42" s="27"/>
      <c r="N42" s="2">
        <f t="shared" si="10"/>
        <v>160.39999999999998</v>
      </c>
      <c r="O42" s="2">
        <f t="shared" si="11"/>
        <v>14.58181818181818</v>
      </c>
      <c r="P42" s="2">
        <f t="shared" si="12"/>
        <v>0.48606060606060603</v>
      </c>
    </row>
    <row r="43" spans="1:16" ht="22.5" customHeight="1">
      <c r="A43" s="1" t="s">
        <v>50</v>
      </c>
      <c r="B43" s="28"/>
      <c r="C43" s="28"/>
      <c r="D43" s="28"/>
      <c r="E43" s="28"/>
      <c r="F43" s="28"/>
      <c r="G43" s="28"/>
      <c r="H43" s="30"/>
      <c r="I43" s="30"/>
      <c r="J43" s="30"/>
      <c r="K43" s="28"/>
      <c r="L43" s="28"/>
      <c r="M43" s="28"/>
      <c r="N43" s="2">
        <f t="shared" si="10"/>
        <v>0</v>
      </c>
      <c r="O43" s="2">
        <v>0</v>
      </c>
      <c r="P43" s="2">
        <f t="shared" si="12"/>
        <v>0</v>
      </c>
    </row>
    <row r="44" spans="1:16" ht="22.5" customHeight="1">
      <c r="A44" s="17" t="s">
        <v>27</v>
      </c>
      <c r="B44" s="24">
        <v>21.5</v>
      </c>
      <c r="C44" s="2">
        <v>21</v>
      </c>
      <c r="D44" s="2">
        <v>7.7</v>
      </c>
      <c r="E44" s="2">
        <v>14</v>
      </c>
      <c r="F44" s="2">
        <v>15.5</v>
      </c>
      <c r="G44" s="2">
        <v>18</v>
      </c>
      <c r="H44" s="24">
        <v>17</v>
      </c>
      <c r="I44" s="2">
        <v>22.4</v>
      </c>
      <c r="J44" s="25">
        <v>16.5</v>
      </c>
      <c r="K44" s="24">
        <v>12</v>
      </c>
      <c r="L44" s="25">
        <v>17</v>
      </c>
      <c r="M44" s="25"/>
      <c r="N44" s="2">
        <f t="shared" si="10"/>
        <v>182.6</v>
      </c>
      <c r="O44" s="2">
        <f t="shared" si="11"/>
        <v>16.599999999999998</v>
      </c>
      <c r="P44" s="2">
        <f t="shared" si="12"/>
        <v>0.55333333333333323</v>
      </c>
    </row>
    <row r="45" spans="1:16" ht="22.5" customHeight="1">
      <c r="A45" s="15" t="s">
        <v>28</v>
      </c>
      <c r="B45" s="24">
        <v>10.4</v>
      </c>
      <c r="C45" s="2">
        <v>13</v>
      </c>
      <c r="D45" s="2">
        <v>10</v>
      </c>
      <c r="E45" s="2">
        <v>9.6</v>
      </c>
      <c r="F45" s="2">
        <v>15</v>
      </c>
      <c r="G45" s="2">
        <v>14</v>
      </c>
      <c r="H45" s="2">
        <v>6</v>
      </c>
      <c r="I45" s="2">
        <v>10.199999999999999</v>
      </c>
      <c r="J45" s="25">
        <v>15</v>
      </c>
      <c r="K45" s="25">
        <v>7.4</v>
      </c>
      <c r="L45" s="25">
        <v>8</v>
      </c>
      <c r="M45" s="25"/>
      <c r="N45" s="2">
        <f t="shared" si="10"/>
        <v>118.60000000000001</v>
      </c>
      <c r="O45" s="2">
        <f t="shared" si="11"/>
        <v>10.781818181818183</v>
      </c>
      <c r="P45" s="2">
        <f t="shared" si="12"/>
        <v>0.35939393939393943</v>
      </c>
    </row>
    <row r="46" spans="1:16" ht="22.5" customHeight="1">
      <c r="A46" s="1" t="s">
        <v>29</v>
      </c>
      <c r="B46" s="24">
        <v>26</v>
      </c>
      <c r="C46" s="2">
        <v>34</v>
      </c>
      <c r="D46" s="2">
        <v>44</v>
      </c>
      <c r="E46" s="2">
        <v>24</v>
      </c>
      <c r="F46" s="2">
        <v>40</v>
      </c>
      <c r="G46" s="2">
        <v>40.799999999999997</v>
      </c>
      <c r="H46" s="2">
        <v>37.700000000000003</v>
      </c>
      <c r="I46" s="2">
        <v>31.6</v>
      </c>
      <c r="J46" s="25">
        <v>49.5</v>
      </c>
      <c r="K46" s="24">
        <v>32</v>
      </c>
      <c r="L46" s="25">
        <v>41</v>
      </c>
      <c r="M46" s="25"/>
      <c r="N46" s="2">
        <f t="shared" si="10"/>
        <v>400.6</v>
      </c>
      <c r="O46" s="2">
        <f t="shared" si="11"/>
        <v>36.418181818181822</v>
      </c>
      <c r="P46" s="2">
        <f t="shared" si="12"/>
        <v>1.2139393939393941</v>
      </c>
    </row>
    <row r="47" spans="1:16" ht="22.5" customHeight="1">
      <c r="A47" s="1" t="s">
        <v>30</v>
      </c>
      <c r="B47" s="2">
        <v>19</v>
      </c>
      <c r="C47" s="2">
        <v>12</v>
      </c>
      <c r="D47" s="2">
        <v>13</v>
      </c>
      <c r="E47" s="2">
        <v>8</v>
      </c>
      <c r="F47" s="2">
        <v>16</v>
      </c>
      <c r="G47" s="2">
        <v>10</v>
      </c>
      <c r="H47" s="2">
        <v>18</v>
      </c>
      <c r="I47" s="2">
        <v>18</v>
      </c>
      <c r="J47" s="25">
        <v>16</v>
      </c>
      <c r="K47" s="25">
        <v>21</v>
      </c>
      <c r="L47" s="25">
        <v>14</v>
      </c>
      <c r="M47" s="25">
        <v>18</v>
      </c>
      <c r="N47" s="2">
        <f t="shared" si="10"/>
        <v>183</v>
      </c>
      <c r="O47" s="2">
        <f t="shared" si="11"/>
        <v>15.25</v>
      </c>
      <c r="P47" s="2">
        <f t="shared" si="12"/>
        <v>0.5083333333333333</v>
      </c>
    </row>
    <row r="48" spans="1:16" ht="22.5" customHeight="1">
      <c r="A48" s="1" t="s">
        <v>39</v>
      </c>
      <c r="B48" s="2">
        <v>1</v>
      </c>
      <c r="C48" s="2">
        <v>1</v>
      </c>
      <c r="D48" s="2">
        <v>1</v>
      </c>
      <c r="E48" s="2">
        <v>1</v>
      </c>
      <c r="F48" s="2">
        <v>2</v>
      </c>
      <c r="G48" s="2">
        <v>2</v>
      </c>
      <c r="H48" s="2">
        <v>3</v>
      </c>
      <c r="I48" s="2">
        <v>1</v>
      </c>
      <c r="J48" s="2">
        <v>1</v>
      </c>
      <c r="K48" s="25">
        <v>1</v>
      </c>
      <c r="L48" s="25">
        <v>1</v>
      </c>
      <c r="M48" s="25">
        <v>3</v>
      </c>
      <c r="N48" s="2">
        <f t="shared" si="10"/>
        <v>18</v>
      </c>
      <c r="O48" s="2">
        <f t="shared" si="11"/>
        <v>1.5</v>
      </c>
      <c r="P48" s="2">
        <f t="shared" si="12"/>
        <v>0.05</v>
      </c>
    </row>
    <row r="49" spans="1:16" ht="22.5" customHeight="1">
      <c r="A49" s="1" t="s">
        <v>43</v>
      </c>
      <c r="B49" s="2">
        <v>7</v>
      </c>
      <c r="C49" s="2">
        <v>7</v>
      </c>
      <c r="D49" s="2">
        <v>13</v>
      </c>
      <c r="E49" s="2">
        <v>12</v>
      </c>
      <c r="F49" s="2">
        <v>12</v>
      </c>
      <c r="G49" s="2">
        <v>17</v>
      </c>
      <c r="H49" s="2">
        <v>5</v>
      </c>
      <c r="I49" s="2">
        <v>12</v>
      </c>
      <c r="J49" s="2">
        <v>6</v>
      </c>
      <c r="K49" s="25">
        <v>12</v>
      </c>
      <c r="L49" s="25">
        <v>16</v>
      </c>
      <c r="M49" s="25">
        <v>4</v>
      </c>
      <c r="N49" s="2">
        <f t="shared" si="10"/>
        <v>123</v>
      </c>
      <c r="O49" s="2">
        <f t="shared" si="11"/>
        <v>10.25</v>
      </c>
      <c r="P49" s="2">
        <f t="shared" si="12"/>
        <v>0.34166666666666667</v>
      </c>
    </row>
    <row r="50" spans="1:16" ht="22.5" customHeight="1">
      <c r="A50" s="1" t="s">
        <v>31</v>
      </c>
      <c r="B50" s="2">
        <v>4</v>
      </c>
      <c r="C50" s="2">
        <v>13</v>
      </c>
      <c r="D50" s="2">
        <v>19</v>
      </c>
      <c r="E50" s="2">
        <v>19</v>
      </c>
      <c r="F50" s="2">
        <v>36</v>
      </c>
      <c r="G50" s="2">
        <v>19</v>
      </c>
      <c r="H50" s="2">
        <v>18</v>
      </c>
      <c r="I50" s="2">
        <v>12</v>
      </c>
      <c r="J50" s="25">
        <v>16</v>
      </c>
      <c r="K50" s="25">
        <v>24</v>
      </c>
      <c r="L50" s="25">
        <v>18</v>
      </c>
      <c r="M50" s="25">
        <v>10</v>
      </c>
      <c r="N50" s="2">
        <f t="shared" si="10"/>
        <v>208</v>
      </c>
      <c r="O50" s="2">
        <f t="shared" si="11"/>
        <v>17.333333333333332</v>
      </c>
      <c r="P50" s="2">
        <f t="shared" si="12"/>
        <v>0.57777777777777772</v>
      </c>
    </row>
    <row r="51" spans="1:16" ht="28.5" customHeight="1">
      <c r="A51" s="15" t="s">
        <v>52</v>
      </c>
      <c r="B51" s="25">
        <v>0</v>
      </c>
      <c r="C51" s="24">
        <v>9</v>
      </c>
      <c r="D51" s="24">
        <v>8</v>
      </c>
      <c r="E51" s="24">
        <v>4</v>
      </c>
      <c r="F51" s="24">
        <v>7</v>
      </c>
      <c r="G51" s="24">
        <v>6</v>
      </c>
      <c r="H51" s="2">
        <v>5</v>
      </c>
      <c r="I51" s="2">
        <v>3</v>
      </c>
      <c r="J51" s="2">
        <v>5</v>
      </c>
      <c r="K51" s="24">
        <v>5</v>
      </c>
      <c r="L51" s="24">
        <v>8</v>
      </c>
      <c r="M51" s="25"/>
      <c r="N51" s="2">
        <f t="shared" ref="N51:N52" si="13">SUM(B51:M51)</f>
        <v>60</v>
      </c>
      <c r="O51" s="2">
        <f t="shared" ref="O51:O52" si="14">AVERAGE(B51:M51)</f>
        <v>5.4545454545454541</v>
      </c>
      <c r="P51" s="2">
        <f t="shared" ref="P51:P52" si="15">O51/30</f>
        <v>0.1818181818181818</v>
      </c>
    </row>
    <row r="52" spans="1:16" ht="23.25" customHeight="1">
      <c r="A52" s="15" t="s">
        <v>66</v>
      </c>
      <c r="B52" s="25">
        <v>15</v>
      </c>
      <c r="C52" s="24">
        <v>15</v>
      </c>
      <c r="D52" s="24">
        <v>7</v>
      </c>
      <c r="E52" s="24">
        <v>15</v>
      </c>
      <c r="F52" s="24">
        <v>36</v>
      </c>
      <c r="G52" s="24">
        <v>16</v>
      </c>
      <c r="H52" s="2">
        <v>23</v>
      </c>
      <c r="I52" s="2">
        <v>26</v>
      </c>
      <c r="J52" s="2">
        <v>12</v>
      </c>
      <c r="K52" s="24">
        <v>23</v>
      </c>
      <c r="L52" s="24">
        <v>13</v>
      </c>
      <c r="M52" s="24">
        <v>5</v>
      </c>
      <c r="N52" s="2">
        <f t="shared" si="13"/>
        <v>206</v>
      </c>
      <c r="O52" s="2">
        <f t="shared" si="14"/>
        <v>17.166666666666668</v>
      </c>
      <c r="P52" s="2">
        <f t="shared" si="15"/>
        <v>0.5722222222222223</v>
      </c>
    </row>
    <row r="53" spans="1:16" ht="22.5" customHeight="1">
      <c r="A53" s="16" t="s">
        <v>14</v>
      </c>
      <c r="B53" s="26">
        <f>SUM(B19:B52)</f>
        <v>684.34</v>
      </c>
      <c r="C53" s="26">
        <f t="shared" ref="C53:P53" si="16">SUM(C19:C52)</f>
        <v>960.57999999999993</v>
      </c>
      <c r="D53" s="26">
        <f t="shared" si="16"/>
        <v>780.96</v>
      </c>
      <c r="E53" s="26">
        <f t="shared" si="16"/>
        <v>822.45</v>
      </c>
      <c r="F53" s="26">
        <f t="shared" si="16"/>
        <v>991.40000000000009</v>
      </c>
      <c r="G53" s="26">
        <f t="shared" si="16"/>
        <v>1000.3</v>
      </c>
      <c r="H53" s="26">
        <f t="shared" si="16"/>
        <v>1012.53</v>
      </c>
      <c r="I53" s="26">
        <f t="shared" si="16"/>
        <v>896.4</v>
      </c>
      <c r="J53" s="26">
        <f t="shared" si="16"/>
        <v>880.1</v>
      </c>
      <c r="K53" s="26">
        <f t="shared" si="16"/>
        <v>890.92</v>
      </c>
      <c r="L53" s="26">
        <f t="shared" si="16"/>
        <v>968.40000000000009</v>
      </c>
      <c r="M53" s="26">
        <f t="shared" si="16"/>
        <v>535</v>
      </c>
      <c r="N53" s="26">
        <f t="shared" si="16"/>
        <v>10423.380000000001</v>
      </c>
      <c r="O53" s="26">
        <f t="shared" si="16"/>
        <v>900.23530303030293</v>
      </c>
      <c r="P53" s="26">
        <f t="shared" si="16"/>
        <v>30.007843434343442</v>
      </c>
    </row>
    <row r="54" spans="1:16" ht="22.5" customHeight="1">
      <c r="A54" s="16" t="s">
        <v>36</v>
      </c>
      <c r="B54" s="26">
        <f>B18+B53</f>
        <v>78227.09</v>
      </c>
      <c r="C54" s="26">
        <f t="shared" ref="C54:P54" si="17">C18+C53</f>
        <v>71275.489999999991</v>
      </c>
      <c r="D54" s="26">
        <f t="shared" si="17"/>
        <v>78630.880000000005</v>
      </c>
      <c r="E54" s="26">
        <f t="shared" si="17"/>
        <v>73516.88</v>
      </c>
      <c r="F54" s="26">
        <f t="shared" si="17"/>
        <v>76461.12999999999</v>
      </c>
      <c r="G54" s="26">
        <f t="shared" si="17"/>
        <v>78061.55</v>
      </c>
      <c r="H54" s="26">
        <f t="shared" si="17"/>
        <v>72214.8</v>
      </c>
      <c r="I54" s="26">
        <f t="shared" si="17"/>
        <v>72523.45</v>
      </c>
      <c r="J54" s="26">
        <f t="shared" si="17"/>
        <v>53153.4</v>
      </c>
      <c r="K54" s="26">
        <f t="shared" si="17"/>
        <v>81943.5</v>
      </c>
      <c r="L54" s="26">
        <f t="shared" si="17"/>
        <v>79954.909999999989</v>
      </c>
      <c r="M54" s="26">
        <f t="shared" si="17"/>
        <v>71014.820000000007</v>
      </c>
      <c r="N54" s="26">
        <f t="shared" si="17"/>
        <v>907425.59999999986</v>
      </c>
      <c r="O54" s="26">
        <f t="shared" si="17"/>
        <v>73946.445303030312</v>
      </c>
      <c r="P54" s="26">
        <f t="shared" si="17"/>
        <v>196.11936565656569</v>
      </c>
    </row>
    <row r="55" spans="1:16">
      <c r="H55" s="18"/>
      <c r="I55" s="18"/>
      <c r="J55" s="18"/>
      <c r="K55" s="18"/>
      <c r="L55" s="18"/>
      <c r="M55" s="18"/>
      <c r="N55" s="18"/>
    </row>
    <row r="56" spans="1:16">
      <c r="A56" s="20"/>
      <c r="H56" s="18"/>
      <c r="I56" s="18"/>
      <c r="J56" s="18"/>
      <c r="K56" s="18"/>
      <c r="L56" s="18"/>
      <c r="M56" s="18"/>
      <c r="N56" s="18"/>
    </row>
    <row r="57" spans="1:16">
      <c r="H57" s="18"/>
      <c r="I57" s="18"/>
      <c r="J57" s="18"/>
      <c r="K57" s="18"/>
      <c r="L57" s="18"/>
      <c r="M57" s="18"/>
      <c r="N57" s="18"/>
    </row>
    <row r="58" spans="1:16">
      <c r="H58" s="18"/>
      <c r="I58" s="18"/>
      <c r="J58" s="18"/>
      <c r="K58" s="18"/>
      <c r="L58" s="18"/>
      <c r="M58" s="18"/>
      <c r="N58" s="18"/>
    </row>
    <row r="59" spans="1:16" ht="93.75" customHeight="1">
      <c r="A59" s="21"/>
      <c r="H59" s="18"/>
      <c r="I59" s="18"/>
      <c r="J59" s="18"/>
      <c r="K59" s="18"/>
      <c r="L59" s="18"/>
      <c r="M59" s="18"/>
      <c r="N59" s="18"/>
    </row>
    <row r="60" spans="1:16">
      <c r="H60" s="18"/>
      <c r="I60" s="18"/>
      <c r="J60" s="18"/>
      <c r="K60" s="18"/>
      <c r="L60" s="18"/>
      <c r="M60" s="18"/>
      <c r="N60" s="18"/>
    </row>
    <row r="61" spans="1:16">
      <c r="H61" s="18"/>
      <c r="I61" s="18"/>
      <c r="J61" s="18"/>
      <c r="K61" s="18"/>
      <c r="L61" s="18"/>
      <c r="M61" s="18"/>
      <c r="N61" s="18"/>
    </row>
    <row r="62" spans="1:16">
      <c r="H62" s="18"/>
      <c r="I62" s="18"/>
      <c r="J62" s="18"/>
      <c r="K62" s="18"/>
      <c r="L62" s="18"/>
      <c r="M62" s="18"/>
      <c r="N62" s="18"/>
    </row>
    <row r="63" spans="1:16">
      <c r="H63" s="18"/>
      <c r="I63" s="18"/>
      <c r="J63" s="18"/>
      <c r="K63" s="18"/>
      <c r="L63" s="18"/>
      <c r="M63" s="18"/>
      <c r="N63" s="18"/>
    </row>
    <row r="64" spans="1:16">
      <c r="H64" s="18"/>
      <c r="I64" s="18"/>
      <c r="J64" s="18"/>
      <c r="K64" s="18"/>
      <c r="L64" s="18"/>
      <c r="M64" s="18"/>
      <c r="N64" s="18"/>
    </row>
    <row r="65" spans="8:14">
      <c r="H65" s="18"/>
      <c r="I65" s="18"/>
      <c r="J65" s="18"/>
      <c r="K65" s="18"/>
      <c r="L65" s="18"/>
      <c r="M65" s="18"/>
      <c r="N65" s="18"/>
    </row>
    <row r="66" spans="8:14">
      <c r="H66" s="18"/>
      <c r="I66" s="18"/>
      <c r="J66" s="18"/>
      <c r="K66" s="18"/>
      <c r="L66" s="18"/>
      <c r="M66" s="18"/>
      <c r="N66" s="18"/>
    </row>
    <row r="67" spans="8:14">
      <c r="H67" s="18"/>
      <c r="I67" s="18"/>
      <c r="J67" s="18"/>
      <c r="K67" s="18"/>
      <c r="L67" s="18"/>
      <c r="M67" s="18"/>
      <c r="N67" s="18"/>
    </row>
    <row r="68" spans="8:14">
      <c r="J68" s="18"/>
      <c r="K68" s="18"/>
      <c r="L68" s="18"/>
      <c r="M68" s="18"/>
      <c r="N68" s="18"/>
    </row>
    <row r="69" spans="8:14">
      <c r="J69" s="18"/>
      <c r="K69" s="18"/>
      <c r="L69" s="18"/>
      <c r="M69" s="18"/>
      <c r="N69" s="18"/>
    </row>
    <row r="70" spans="8:14">
      <c r="J70" s="18"/>
      <c r="K70" s="18"/>
      <c r="L70" s="18"/>
      <c r="M70" s="18"/>
      <c r="N70" s="18"/>
    </row>
    <row r="71" spans="8:14">
      <c r="J71" s="18"/>
      <c r="K71" s="18"/>
      <c r="L71" s="18"/>
      <c r="M71" s="18"/>
      <c r="N71" s="18"/>
    </row>
    <row r="72" spans="8:14">
      <c r="J72" s="18"/>
      <c r="K72" s="18"/>
      <c r="L72" s="18"/>
      <c r="M72" s="18"/>
      <c r="N72" s="18"/>
    </row>
    <row r="73" spans="8:14">
      <c r="J73" s="18"/>
      <c r="K73" s="18"/>
      <c r="L73" s="18"/>
      <c r="M73" s="18"/>
      <c r="N73" s="18"/>
    </row>
    <row r="74" spans="8:14">
      <c r="J74" s="18"/>
      <c r="K74" s="18"/>
      <c r="L74" s="18"/>
      <c r="M74" s="18"/>
      <c r="N74" s="18"/>
    </row>
    <row r="75" spans="8:14">
      <c r="J75" s="18"/>
      <c r="K75" s="18"/>
      <c r="L75" s="18"/>
      <c r="M75" s="18"/>
      <c r="N75" s="18"/>
    </row>
    <row r="76" spans="8:14">
      <c r="J76" s="18"/>
      <c r="K76" s="18"/>
      <c r="L76" s="18"/>
      <c r="M76" s="18"/>
      <c r="N76" s="18"/>
    </row>
    <row r="77" spans="8:14">
      <c r="J77" s="18"/>
      <c r="K77" s="18"/>
      <c r="L77" s="18"/>
      <c r="M77" s="18"/>
      <c r="N77" s="18"/>
    </row>
    <row r="78" spans="8:14">
      <c r="J78" s="18"/>
      <c r="K78" s="18"/>
      <c r="L78" s="18"/>
      <c r="M78" s="18"/>
      <c r="N78" s="18"/>
    </row>
    <row r="79" spans="8:14">
      <c r="J79" s="18"/>
      <c r="K79" s="18"/>
      <c r="L79" s="18"/>
      <c r="M79" s="18"/>
      <c r="N79" s="18"/>
    </row>
    <row r="80" spans="8:14">
      <c r="J80" s="18"/>
      <c r="K80" s="18"/>
      <c r="L80" s="18"/>
      <c r="M80" s="18"/>
      <c r="N80" s="18"/>
    </row>
    <row r="81" spans="10:14">
      <c r="J81" s="18"/>
      <c r="K81" s="18"/>
      <c r="L81" s="18"/>
      <c r="M81" s="18"/>
      <c r="N81" s="18"/>
    </row>
    <row r="82" spans="10:14">
      <c r="J82" s="18"/>
      <c r="K82" s="18"/>
      <c r="L82" s="18"/>
      <c r="M82" s="18"/>
      <c r="N82" s="18"/>
    </row>
    <row r="83" spans="10:14">
      <c r="J83" s="18"/>
      <c r="K83" s="18"/>
      <c r="L83" s="18"/>
      <c r="M83" s="18"/>
      <c r="N83" s="18"/>
    </row>
    <row r="84" spans="10:14">
      <c r="J84" s="18"/>
      <c r="K84" s="18"/>
      <c r="L84" s="18"/>
      <c r="M84" s="18"/>
      <c r="N84" s="18"/>
    </row>
    <row r="85" spans="10:14">
      <c r="J85" s="18"/>
      <c r="K85" s="18"/>
      <c r="L85" s="18"/>
      <c r="M85" s="18"/>
      <c r="N85" s="18"/>
    </row>
    <row r="86" spans="10:14">
      <c r="J86" s="18"/>
      <c r="K86" s="18"/>
      <c r="L86" s="18"/>
      <c r="M86" s="18"/>
      <c r="N86" s="18"/>
    </row>
    <row r="87" spans="10:14">
      <c r="J87" s="18"/>
      <c r="K87" s="18"/>
      <c r="L87" s="18"/>
      <c r="M87" s="18"/>
      <c r="N87" s="18"/>
    </row>
    <row r="88" spans="10:14">
      <c r="J88" s="18"/>
      <c r="K88" s="18"/>
      <c r="L88" s="18"/>
      <c r="M88" s="18"/>
      <c r="N88" s="18"/>
    </row>
    <row r="89" spans="10:14">
      <c r="J89" s="18"/>
      <c r="K89" s="18"/>
      <c r="L89" s="18"/>
      <c r="M89" s="18"/>
      <c r="N89" s="18"/>
    </row>
    <row r="90" spans="10:14">
      <c r="J90" s="18"/>
      <c r="K90" s="18"/>
      <c r="L90" s="18"/>
      <c r="M90" s="18"/>
      <c r="N90" s="18"/>
    </row>
    <row r="91" spans="10:14">
      <c r="J91" s="18"/>
      <c r="K91" s="18"/>
      <c r="L91" s="18"/>
      <c r="M91" s="18"/>
      <c r="N91" s="18"/>
    </row>
    <row r="92" spans="10:14">
      <c r="J92" s="18"/>
      <c r="K92" s="18"/>
      <c r="L92" s="18"/>
      <c r="M92" s="18"/>
      <c r="N92" s="18"/>
    </row>
  </sheetData>
  <mergeCells count="25">
    <mergeCell ref="A1:P1"/>
    <mergeCell ref="B40:B41"/>
    <mergeCell ref="C40:C41"/>
    <mergeCell ref="D40:D41"/>
    <mergeCell ref="E40:E41"/>
    <mergeCell ref="F40:F41"/>
    <mergeCell ref="M40:M41"/>
    <mergeCell ref="B42:B43"/>
    <mergeCell ref="C42:C43"/>
    <mergeCell ref="D42:D43"/>
    <mergeCell ref="E42:E43"/>
    <mergeCell ref="F42:F43"/>
    <mergeCell ref="K42:K43"/>
    <mergeCell ref="L42:L43"/>
    <mergeCell ref="M42:M43"/>
    <mergeCell ref="G40:G41"/>
    <mergeCell ref="G42:G43"/>
    <mergeCell ref="H42:H43"/>
    <mergeCell ref="I42:I43"/>
    <mergeCell ref="J42:J43"/>
    <mergeCell ref="K40:K41"/>
    <mergeCell ref="L40:L41"/>
    <mergeCell ref="H40:H41"/>
    <mergeCell ref="I40:I41"/>
    <mergeCell ref="J40:J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GeorgiaSanida</dc:creator>
  <cp:lastModifiedBy>SMavrolampadou</cp:lastModifiedBy>
  <cp:lastPrinted>2018-01-03T06:41:34Z</cp:lastPrinted>
  <dcterms:created xsi:type="dcterms:W3CDTF">2011-02-17T12:47:29Z</dcterms:created>
  <dcterms:modified xsi:type="dcterms:W3CDTF">2019-02-08T09:31:57Z</dcterms:modified>
</cp:coreProperties>
</file>