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75" windowHeight="9690" firstSheet="1" activeTab="1"/>
  </bookViews>
  <sheets>
    <sheet name="ΔΑΠ+ΠΑΓΙΑ 2011" sheetId="1" state="hidden" r:id="rId1"/>
    <sheet name="ΔΑΠΑΝΕΣ" sheetId="2" r:id="rId2"/>
  </sheets>
  <definedNames>
    <definedName name="_xlnm.Print_Area" localSheetId="0">'ΔΑΠ+ΠΑΓΙΑ 2011'!$A$1:$I$19</definedName>
    <definedName name="_xlnm.Print_Area" localSheetId="1">'ΔΑΠΑΝΕΣ'!$A$1:$AJ$13</definedName>
  </definedNames>
  <calcPr fullCalcOnLoad="1"/>
</workbook>
</file>

<file path=xl/sharedStrings.xml><?xml version="1.0" encoding="utf-8"?>
<sst xmlns="http://schemas.openxmlformats.org/spreadsheetml/2006/main" count="85" uniqueCount="68">
  <si>
    <t>ΜΗΧΑΝΗΜΑΤΑ -ΕΞΟΠΛΙΣΜΟΣ-ΕΓΚ/ΣΕΙΣ</t>
  </si>
  <si>
    <t>ΕΞΟΔΑ ΠΟΛΥΕΤΟΥΣ ΑΠΟΣΒΕΣΗΣ</t>
  </si>
  <si>
    <t>ΣΥΝΟΛΑ   Α</t>
  </si>
  <si>
    <t>ΑΜΟΙΒΕΣ ΤΡΙΤΩΝ</t>
  </si>
  <si>
    <t>ΠΑΡΟΧΕΣ ΤΡΙΤΩΝ</t>
  </si>
  <si>
    <t>ΔΙΑΦΟΡΑ ΕΞΟΔΑ</t>
  </si>
  <si>
    <t>ΤΟΚΟΙ</t>
  </si>
  <si>
    <t>ΑΠΟΣΒΕΣΕΙΣ</t>
  </si>
  <si>
    <t>ΣΥΝΟΛΑ  Β</t>
  </si>
  <si>
    <t>ΕΠΙΠΛΑ -  ΛΟΙΠΟΣ ΕΞΟΠΛΙΣΜΟΣ</t>
  </si>
  <si>
    <t>ΑΜΟΙΒΕΣ  ΠΡΟΣΩΠΙΚΟΥ</t>
  </si>
  <si>
    <t>ΛΟΓΑΡΙΑΣΜΟΣ</t>
  </si>
  <si>
    <t>ΥΠΟΛΟΙΠΟ ΛΟΓ/ΜΟΥ</t>
  </si>
  <si>
    <t>Π ί ν α κ α ς  Αριθ. 2</t>
  </si>
  <si>
    <t>Α. ΠΑΓΙΑ</t>
  </si>
  <si>
    <t>Β. ΕΞΟΔΑ</t>
  </si>
  <si>
    <t>ΕΕΕ</t>
  </si>
  <si>
    <t>ΓΡΑΦΕΙΟ ΔΙΑΣΥΝΔΕΣΗΣ</t>
  </si>
  <si>
    <t xml:space="preserve"> </t>
  </si>
  <si>
    <t>MBA ΔΙΟΙΚΗΣΗΣ</t>
  </si>
  <si>
    <t>ΔΑΣΤΑ</t>
  </si>
  <si>
    <t>ΠΡΑΚΤΙΚΗ ΑΣΚΗΣΗ ΣΠΟΥΔΑΣΤΩΝ</t>
  </si>
  <si>
    <t>ΜΟΔΙΠ</t>
  </si>
  <si>
    <t>ΕΠΙΧ/ΤΗΤΑ</t>
  </si>
  <si>
    <t>ΨΗΦΙΑΚΗ ΣΥΓΚΛΙΣΗ</t>
  </si>
  <si>
    <t>INTERREG HURMA</t>
  </si>
  <si>
    <t>INTERREG BG</t>
  </si>
  <si>
    <t>ΚΑΤΑΣΤΑΣΗ ΔΑΠΑΝΩΝ ΕΤΟΥΣ 2011 ΚΑΤ' ΕΙΔΟΣ ΚΑΙ ΚΑΤΑ ΦΟΡΕΑ ΚΟΣΤΟΥΣ  (ΣΕ ΕΥΡΩ)</t>
  </si>
  <si>
    <t>ΕΜΜΕΣΕΣ</t>
  </si>
  <si>
    <r>
      <t xml:space="preserve">Τ.Ε.Ι ΣΕΡΡΩΝ </t>
    </r>
    <r>
      <rPr>
        <sz val="8"/>
        <rFont val="Arial"/>
        <family val="2"/>
      </rPr>
      <t xml:space="preserve">                                                                              </t>
    </r>
    <r>
      <rPr>
        <b/>
        <u val="single"/>
        <sz val="8"/>
        <rFont val="Arial"/>
        <family val="2"/>
      </rPr>
      <t>ΕΠΙΤΡΟΠΗ ΕΚΠΑΙΔΕΥΣΗΣ ΚΑΙ ΕΡΕΥΝΩΝ</t>
    </r>
  </si>
  <si>
    <t>Kωδ. Λογ.</t>
  </si>
  <si>
    <t xml:space="preserve">ΣΥΝΟΛΑ  </t>
  </si>
  <si>
    <t>Ε Π Ι Μ Ε Ρ Ι Σ Μ Ο Σ     Κ Α Τ Α     Φ Ο Ρ Ε Α     Κ Ο Σ Τ Ο Υ Σ</t>
  </si>
  <si>
    <t>ΜΕΤΑΠΤΥΧΙΑΚΟ ΛΟΓΙΣΤΙΚΗΣ</t>
  </si>
  <si>
    <t xml:space="preserve">ΕRASMUS </t>
  </si>
  <si>
    <t>ΜΕΤΑΠΤΥΧΙΚΟ ΠΛΗΡΟΦΟΡΙΚΗΣ</t>
  </si>
  <si>
    <t>ΦΟΡΟΙ -ΤΕΛΗ</t>
  </si>
  <si>
    <t xml:space="preserve">ΜΕΤΑΠΤΥΧΙΚΟ HOSPITALITY </t>
  </si>
  <si>
    <t xml:space="preserve">ΜΕΤΑΠΤΥΧΙΚΟ ΜΗΧΑΝΟΛΟΓΙΑΣ </t>
  </si>
  <si>
    <t xml:space="preserve">BLACK SEA </t>
  </si>
  <si>
    <t xml:space="preserve">ΜΕΤΑΠΤΥΧΙΑΚΟ ΕΚ/ΚΩΝ ΜΟΝΑΔΩΝ </t>
  </si>
  <si>
    <t xml:space="preserve">ΜΕΤΑΠΤΥΧΙΑΚΟ  ΕΦΟΔΙΑΣΤΙΚΗΣ </t>
  </si>
  <si>
    <t>ΑΜΟΙΒΕΣ ΜΕΛΩΝ ΕΠ</t>
  </si>
  <si>
    <t xml:space="preserve">ΠΡΑΚΤΙΚΗ ΑΣΚΗΣΗ </t>
  </si>
  <si>
    <t>ΜΟΚΕ</t>
  </si>
  <si>
    <t xml:space="preserve">ΑΡΧΙΜΗΔΗΣ </t>
  </si>
  <si>
    <t>ΕΦΑΡΜΟΣΜΕΝΗ ΠΛΗΡΟΦΟΡΙΚΗ</t>
  </si>
  <si>
    <t>ΔΙΚΤΥΟ ΕΜΒΛΗΜΑΤΙΚΩΝ ΜΕΣΟΓΕΙΑΚΩΝ ΟΡΕΙΝΩΝ ΟΓΚΩΝ-80126</t>
  </si>
  <si>
    <r>
      <t xml:space="preserve">Τ.Ε.Ι ΣΕΡΡΩΝ </t>
    </r>
    <r>
      <rPr>
        <sz val="8"/>
        <rFont val="Calibri"/>
        <family val="2"/>
      </rPr>
      <t xml:space="preserve">                                                                              </t>
    </r>
    <r>
      <rPr>
        <b/>
        <u val="single"/>
        <sz val="8"/>
        <rFont val="Calibri"/>
        <family val="2"/>
      </rPr>
      <t>ΕΠΙΤΡΟΠΗ ΕΚΠΑΙΔΕΥΣΗΣ ΚΑΙ ΕΡΕΥΝΩΝ</t>
    </r>
  </si>
  <si>
    <t>ΚΑΤΑΣΤΑΣΗ ΔΑΠΑΝΩΝ ΕΤΟΥΣ 2016 ΚΑΤ' ΕΙΔΟΣ ΚΑΙ ΚΑΤΑ ΦΟΡΕΑ ΚΟΣΤΟΥΣ  (ΣΕ ΕΥΡΩ)</t>
  </si>
  <si>
    <t>NEA ΠΑ</t>
  </si>
  <si>
    <t>ΣΤΑΘΜΟΙ ΕΠΙΘΕΩΡΗΣΗΣ ΕΞΟΠΛΙΣΜΟΥ ΕΦΑΡΜΟΓΗΣ ΓΕΩΡΓΙΚΩΝ ΦΑΡΜΑΚΩΝ -80142</t>
  </si>
  <si>
    <t>ΑΝΑΛΥΣΗ ΤΆΛΑΝΤΩΤΙΚΗΣ ΣΥΜΠΕΡΙΦΟΑΣ ΚΑΙ ΔΥΝΑΜΙΚΗ ΖΥΓΟΣΤΑΘΜΙΣΗ ΥΠΟ ΣΥΝΘΗΚΕΣ ΛΕΙΤΟΥΡΓΙΑΣ ΑΤΡΑΚΤΟΥ-ΠΤΕΡΩΤΗΣ ΤΗΣ ΜΟΝΑΔΑΣ ΚΑΤΑΘΛΙΨΗΣ ΑΕΡΑ FDF31ΣΤΟΝ ΑΗΣ ΠΤΟΛΕΜΑΪΔΑΣ -80057</t>
  </si>
  <si>
    <t>ΑΝΑΛΥΣΗ ΤΑΛΑΝΤΩΤΙΚΗΣ ΣΥΜΠΕΡΙΦΟΡΑΣ ΚΑΙ ΔΙΑΓΝΩΣΤΙΚΟΣ ΕΛΕΓΧΟΣ ΜΟΝΑΔΟΣ FDF-80067</t>
  </si>
  <si>
    <t>ΑΝΑΛΥΣΗ ΤΑΛΑΝΤΩΤΙΚΗΣ ΣΥΜΠΕΡΙΦΟΡΑΣ ΚΑΙ ΔΙΑΓΝΩΣΤΙΚΟΣ ΕΛΕΓΧΟΣ ΜΟΝΑΔΑΣ IDF31 ΣΤΟΝ ΑΗΣ ΚΑΡΔΙΑΣ ΤΗΣ ΔΕΗ -80069</t>
  </si>
  <si>
    <t>ΟΛΟΚΛΗΡΩΜΕΝΟ ΠΛΗΡΟΦΟΡΙΑΚΟ ΣΥΣΤΗΜΑ ΔΙΑΣΦΑΛΙΣΗΣ ΠΟΙΟΤΗΤΑΣ ΣΤΟ ΤΕΙ ΔΥΤΙΚΗΣ ΜΑΚΕΔΟΝΙΑΣ -80117</t>
  </si>
  <si>
    <t>ΕΠΟΠΤΕΙΑ &amp; ΑΞΙΟΛΟΓΗΣΗ ΚΑΤΑΣΤΑΣΗΣ ΔΙΑΤΗΡΗΣΗΣ ΕΙΔΩΝ ΑΣΠΟΝΔΥΛΩΝ ΚΟΙΝΟΤΙΚΟΥ ΕΝΔΙΑΦΕΡΟΝΤΟΣ ΣΤΗΝ ΕΛΛΑΔΑΗ-80093</t>
  </si>
  <si>
    <t>ΠΑΡΟΧΗ ΥΠΗΡΕΣΙΩΝ ΣΥΜΒΟΥΛΟΥ ΕΡΕΥΝΑΣ ΠΡΟΣ ΤΗΝ ΕΤΑΙΡΕΙΑ ΑΝΑΠΤΥΞΗΣ ΠΡΟΙΟΝΤΩΝ ΚΑΙ ΠΑΡΟΧΗΣ ΥΠΗΡΕΣΙΩΝ ΥΨΗΛΗΣ ΤΕΧΝΟΛΟΓΙΑΣ "π-technologies", ΜΕ ΕΔΡΑ ΤΗΝ ΚΑΤΕΡΙΝΗ -80127</t>
  </si>
  <si>
    <t>Π.Υ. ΣΥΜΒΟΥΛΟΥ ΕΡΕΥΝΑΣ ΣΤΗΝ ΕΤΑΙΡΕΙΑ Cleopa GmbH -80118</t>
  </si>
  <si>
    <t>ΑΝΑΠΤΥΞΗ ΚΑΙ ΠΙΣΤΟΠΟΙΗΣΗ ΣΥΣΤΗΜΑΤΟΣ ΠΟΙΟΤΗΤΑΣ ΚΑΤΆ ISO 39001:2012 ΤΩΝ ΚΤΕΛ ΣΕΡΡΩΝ -80132</t>
  </si>
  <si>
    <t>ΔΟΚΙΜΗ ΑΠΟΚΟΛΛΗΣΗΣ ΕΛΑΣΤΙΚΗΣ ΕΠΕΝΔΥΣΗΣ ΤΥΜΠΑΝΩΝ ΜΕΤΑΦΟΡΙΚΩΝ ΤΑΙΝΙΩΝ-80134</t>
  </si>
  <si>
    <t>ΑΝΑΛΥΣΗ ΤΑΛΑΝΤΩΤΙΚΗΣ ΣΥΜΠΕΡΙΦΟΡΑΣ ΚΑΙ ΔΥΝΑΜΙΚΗ ΖΥΓΟΣΤΑΘΜΙΣΗ ΥΠΟ ΣΥΝΘΗΚΕΣ ΛΕΙΤΟΥΡΓΙΑΣ ΑΤΡΑΚΤΟΥ - ΦΤΕΡΩΤΗΣ ΤΗΣ ΜΟΝΑΔΟΣ ΚΑΤΑΘΛΙΨΗΣ ΑΕΡΑ FDF22-80138</t>
  </si>
  <si>
    <t>80145-ΑΝΑΠΤΥΞΗ ΚΑΙ ΠΙΣΤΟΠΟΙΗΣΗ ΠΟΙΟΤΗΤΑΣ ΚΑΤΆ ISO 390001:2012 ΤΩΝ ΚΤΕΑΛ ΚΑΒΑΛΑΣ</t>
  </si>
  <si>
    <t>ΑΝΑΠΤΥΞΗ ΔΙΑΔΙΚΤΥΑΚΗΣ ΕΦΑΡΜΟΓΗΣ ΚΕΝΤΡΙΚΗΣ ΔΙΑΧΕΙΡΙΣΗΣ ΠΑΡΑΓΓΕΛΙΩΝ ΤΗΣ ΕΝΩΣΗΣ ΕΣΤΙΑΤΟΡΩΝ ΚΑΙ ΣΥΝΑΦΩΝ ΕΠΑΓΓΕΛΜΑΤΩΝ ΤΟΥ Ν. ΣΕΡΡΩΝ -80150</t>
  </si>
  <si>
    <t xml:space="preserve"> TEICM Racing Team -80151</t>
  </si>
  <si>
    <t>ΑΠΟΚΤΗΣΗ ΑΚΑΔΗΜΑΊΚΗΣ -ΔΙΔΑΚΤΙΚΗΣ ΕΜΠΕΙΡΙΑΣ ΣΕ ΝΕΟΥΣ ΚΑΤΟΧΟΥΣ ΔΙΔΑΚΤΟΡΙΚΟΥ ΣΤΟ ΤΕΙ Κ.ΜΑΚΕΔΟΝΙΑΣ-80147</t>
  </si>
  <si>
    <t>ERASMUS + KEY ACTION 2/KA 2 ΜΕ ΤΙΤΛΟ ΚΑΙΝΟΤΟΜΙΑ ΣΤΗΝ ΠΕΡΙΒΑΛΛΟΝΤΙΚΗ ΕΚΠΑΙΔΕΥΣΗ ΓΙΑ ΠΕΡΙΣΣΟΤΕΡΗ ΓΝΩΣΗ ΚΑΙ ΚΑΛΥΤΕΡΗ ΑΠΑΣΧΟΛΗΣΗ -80136</t>
  </si>
  <si>
    <t>ERASMUS + KEY ACTION 2/KA 2 ΜΕ ΤΙΤΛΟ  ΟΙΚΑΣΤΙΚΕΣ ΠΟΛΙΤΙΚΕΣ ΓΙΑ ΑΕΙΦΟΡΟ ΔΟΜΗΣΗ -80137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</si>
</sst>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_€"/>
    <numFmt numFmtId="173" formatCode="#,##0.00\ &quot;€&quot;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sz val="7"/>
      <color indexed="18"/>
      <name val="Arial"/>
      <family val="2"/>
    </font>
    <font>
      <sz val="7"/>
      <color indexed="45"/>
      <name val="Arial"/>
      <family val="2"/>
    </font>
    <font>
      <b/>
      <sz val="7"/>
      <color indexed="60"/>
      <name val="Arial"/>
      <family val="2"/>
    </font>
    <font>
      <sz val="7"/>
      <color indexed="60"/>
      <name val="Arial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8" borderId="1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4" fillId="0" borderId="11" xfId="0" applyNumberFormat="1" applyFont="1" applyFill="1" applyBorder="1" applyAlignment="1">
      <alignment horizontal="right" wrapText="1"/>
    </xf>
    <xf numFmtId="4" fontId="64" fillId="0" borderId="10" xfId="0" applyNumberFormat="1" applyFont="1" applyFill="1" applyBorder="1" applyAlignment="1">
      <alignment horizontal="center" wrapText="1"/>
    </xf>
    <xf numFmtId="4" fontId="64" fillId="0" borderId="10" xfId="0" applyNumberFormat="1" applyFont="1" applyFill="1" applyBorder="1" applyAlignment="1">
      <alignment horizontal="right" wrapText="1"/>
    </xf>
    <xf numFmtId="4" fontId="65" fillId="0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0" xfId="0" applyFont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wrapText="1"/>
    </xf>
    <xf numFmtId="4" fontId="66" fillId="0" borderId="10" xfId="0" applyNumberFormat="1" applyFont="1" applyFill="1" applyBorder="1" applyAlignment="1">
      <alignment horizontal="right"/>
    </xf>
    <xf numFmtId="4" fontId="66" fillId="0" borderId="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wrapText="1"/>
    </xf>
    <xf numFmtId="4" fontId="65" fillId="0" borderId="10" xfId="0" applyNumberFormat="1" applyFont="1" applyFill="1" applyBorder="1" applyAlignment="1">
      <alignment horizontal="right"/>
    </xf>
    <xf numFmtId="4" fontId="65" fillId="0" borderId="10" xfId="47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72" fontId="65" fillId="0" borderId="10" xfId="0" applyNumberFormat="1" applyFont="1" applyFill="1" applyBorder="1" applyAlignment="1">
      <alignment horizontal="right"/>
    </xf>
    <xf numFmtId="4" fontId="66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4" fontId="66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Border="1" applyAlignment="1">
      <alignment/>
    </xf>
    <xf numFmtId="0" fontId="64" fillId="0" borderId="10" xfId="47" applyFont="1" applyFill="1" applyBorder="1" applyAlignment="1">
      <alignment horizontal="center" wrapText="1"/>
    </xf>
    <xf numFmtId="0" fontId="64" fillId="0" borderId="12" xfId="0" applyNumberFormat="1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0" fontId="66" fillId="0" borderId="10" xfId="47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6" fillId="0" borderId="10" xfId="47" applyFont="1" applyFill="1" applyBorder="1" applyAlignment="1">
      <alignment horizontal="center"/>
    </xf>
    <xf numFmtId="4" fontId="66" fillId="0" borderId="10" xfId="47" applyNumberFormat="1" applyFont="1" applyFill="1" applyBorder="1" applyAlignment="1">
      <alignment/>
    </xf>
    <xf numFmtId="4" fontId="66" fillId="0" borderId="10" xfId="48" applyNumberFormat="1" applyFont="1" applyFill="1" applyBorder="1" applyAlignment="1">
      <alignment horizontal="right"/>
    </xf>
    <xf numFmtId="4" fontId="66" fillId="0" borderId="13" xfId="48" applyNumberFormat="1" applyFont="1" applyFill="1" applyBorder="1" applyAlignment="1">
      <alignment horizontal="right"/>
    </xf>
    <xf numFmtId="4" fontId="66" fillId="0" borderId="10" xfId="47" applyNumberFormat="1" applyFont="1" applyFill="1" applyBorder="1" applyAlignment="1">
      <alignment horizontal="right"/>
    </xf>
    <xf numFmtId="4" fontId="66" fillId="0" borderId="10" xfId="53" applyNumberFormat="1" applyFont="1" applyFill="1" applyBorder="1" applyAlignment="1">
      <alignment horizontal="right"/>
    </xf>
    <xf numFmtId="0" fontId="66" fillId="0" borderId="0" xfId="47" applyFont="1" applyFill="1" applyBorder="1" applyAlignment="1">
      <alignment/>
    </xf>
    <xf numFmtId="4" fontId="66" fillId="0" borderId="13" xfId="0" applyNumberFormat="1" applyFont="1" applyFill="1" applyBorder="1" applyAlignment="1">
      <alignment horizontal="right"/>
    </xf>
    <xf numFmtId="4" fontId="65" fillId="0" borderId="10" xfId="48" applyNumberFormat="1" applyFont="1" applyFill="1" applyBorder="1" applyAlignment="1">
      <alignment horizontal="right"/>
    </xf>
    <xf numFmtId="0" fontId="64" fillId="0" borderId="10" xfId="0" applyFont="1" applyBorder="1" applyAlignment="1">
      <alignment wrapText="1"/>
    </xf>
    <xf numFmtId="4" fontId="66" fillId="0" borderId="10" xfId="48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2" xfId="0" applyFont="1" applyBorder="1" applyAlignment="1">
      <alignment horizontal="left"/>
    </xf>
    <xf numFmtId="0" fontId="65" fillId="0" borderId="14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75" zoomScalePageLayoutView="0" workbookViewId="0" topLeftCell="A1">
      <selection activeCell="E20" sqref="E20"/>
    </sheetView>
  </sheetViews>
  <sheetFormatPr defaultColWidth="13.00390625" defaultRowHeight="108" customHeight="1"/>
  <cols>
    <col min="1" max="1" width="6.57421875" style="28" customWidth="1"/>
    <col min="2" max="2" width="18.140625" style="1" customWidth="1"/>
    <col min="3" max="4" width="10.28125" style="1" customWidth="1"/>
    <col min="5" max="5" width="10.8515625" style="18" customWidth="1"/>
    <col min="6" max="6" width="8.421875" style="1" bestFit="1" customWidth="1"/>
    <col min="7" max="8" width="11.57421875" style="2" customWidth="1"/>
    <col min="9" max="9" width="10.00390625" style="3" customWidth="1"/>
    <col min="10" max="10" width="10.00390625" style="15" customWidth="1"/>
    <col min="11" max="11" width="8.7109375" style="15" customWidth="1"/>
    <col min="12" max="12" width="9.421875" style="2" customWidth="1"/>
    <col min="13" max="13" width="9.28125" style="3" customWidth="1"/>
    <col min="14" max="16384" width="13.00390625" style="2" customWidth="1"/>
  </cols>
  <sheetData>
    <row r="1" spans="1:4" ht="11.25">
      <c r="A1" s="110" t="s">
        <v>29</v>
      </c>
      <c r="B1" s="110"/>
      <c r="C1" s="110"/>
      <c r="D1" s="110"/>
    </row>
    <row r="2" spans="1:8" ht="11.25">
      <c r="A2" s="108" t="s">
        <v>13</v>
      </c>
      <c r="B2" s="108"/>
      <c r="C2" s="108"/>
      <c r="D2" s="108"/>
      <c r="E2" s="108"/>
      <c r="F2" s="108"/>
      <c r="G2" s="109"/>
      <c r="H2" s="109"/>
    </row>
    <row r="3" spans="1:13" ht="11.25">
      <c r="A3" s="106" t="s">
        <v>27</v>
      </c>
      <c r="B3" s="106"/>
      <c r="C3" s="106"/>
      <c r="D3" s="106"/>
      <c r="E3" s="106"/>
      <c r="F3" s="106"/>
      <c r="G3" s="107"/>
      <c r="H3" s="107"/>
      <c r="I3" s="4" t="s">
        <v>18</v>
      </c>
      <c r="J3" s="16" t="s">
        <v>18</v>
      </c>
      <c r="K3" s="16" t="s">
        <v>18</v>
      </c>
      <c r="L3" s="5" t="s">
        <v>18</v>
      </c>
      <c r="M3" s="4" t="s">
        <v>18</v>
      </c>
    </row>
    <row r="4" spans="1:13" ht="12.75" customHeight="1">
      <c r="A4" s="114" t="s">
        <v>30</v>
      </c>
      <c r="B4" s="113" t="s">
        <v>11</v>
      </c>
      <c r="C4" s="111" t="s">
        <v>12</v>
      </c>
      <c r="D4" s="111" t="s">
        <v>16</v>
      </c>
      <c r="E4" s="111" t="s">
        <v>19</v>
      </c>
      <c r="F4" s="111" t="s">
        <v>20</v>
      </c>
      <c r="G4" s="104" t="s">
        <v>21</v>
      </c>
      <c r="H4" s="104" t="s">
        <v>17</v>
      </c>
      <c r="I4" s="104" t="s">
        <v>22</v>
      </c>
      <c r="J4" s="104" t="s">
        <v>23</v>
      </c>
      <c r="K4" s="104" t="s">
        <v>24</v>
      </c>
      <c r="L4" s="104" t="s">
        <v>25</v>
      </c>
      <c r="M4" s="104" t="s">
        <v>26</v>
      </c>
    </row>
    <row r="5" spans="1:13" ht="42.75" customHeight="1">
      <c r="A5" s="115"/>
      <c r="B5" s="113"/>
      <c r="C5" s="111"/>
      <c r="D5" s="111"/>
      <c r="E5" s="111"/>
      <c r="F5" s="112"/>
      <c r="G5" s="105"/>
      <c r="H5" s="105"/>
      <c r="I5" s="105"/>
      <c r="J5" s="105"/>
      <c r="K5" s="105"/>
      <c r="L5" s="105"/>
      <c r="M5" s="105"/>
    </row>
    <row r="6" spans="1:13" s="7" customFormat="1" ht="11.25">
      <c r="A6" s="32"/>
      <c r="B6" s="6" t="s">
        <v>14</v>
      </c>
      <c r="C6" s="6"/>
      <c r="D6" s="33"/>
      <c r="E6" s="34"/>
      <c r="F6" s="35"/>
      <c r="G6" s="36"/>
      <c r="H6" s="36"/>
      <c r="I6" s="36"/>
      <c r="J6" s="36"/>
      <c r="K6" s="36"/>
      <c r="L6" s="36"/>
      <c r="M6" s="36"/>
    </row>
    <row r="7" spans="1:13" s="7" customFormat="1" ht="22.5">
      <c r="A7" s="37">
        <v>12</v>
      </c>
      <c r="B7" s="38" t="s">
        <v>0</v>
      </c>
      <c r="C7" s="29">
        <f>SUM(D7:M7)</f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</row>
    <row r="8" spans="1:13" s="7" customFormat="1" ht="22.5">
      <c r="A8" s="37">
        <v>14</v>
      </c>
      <c r="B8" s="38" t="s">
        <v>9</v>
      </c>
      <c r="C8" s="29">
        <f>SUM(D8:M8)</f>
        <v>17541.19</v>
      </c>
      <c r="D8" s="31">
        <v>2797.08</v>
      </c>
      <c r="E8" s="31">
        <v>2002.44</v>
      </c>
      <c r="F8" s="31">
        <v>0</v>
      </c>
      <c r="G8" s="31">
        <v>1641.46</v>
      </c>
      <c r="H8" s="31">
        <v>0</v>
      </c>
      <c r="I8" s="31">
        <v>11100.21</v>
      </c>
      <c r="J8" s="31">
        <v>0</v>
      </c>
      <c r="K8" s="31">
        <v>0</v>
      </c>
      <c r="L8" s="31">
        <v>0</v>
      </c>
      <c r="M8" s="31">
        <v>0</v>
      </c>
    </row>
    <row r="9" spans="1:13" s="7" customFormat="1" ht="22.5">
      <c r="A9" s="37">
        <v>16</v>
      </c>
      <c r="B9" s="38" t="s">
        <v>1</v>
      </c>
      <c r="C9" s="29">
        <f>SUM(D9:M9)</f>
        <v>22506.74</v>
      </c>
      <c r="D9" s="31">
        <v>20492</v>
      </c>
      <c r="E9" s="31">
        <v>0</v>
      </c>
      <c r="F9" s="31">
        <v>0</v>
      </c>
      <c r="G9" s="31">
        <v>0</v>
      </c>
      <c r="H9" s="31">
        <v>0</v>
      </c>
      <c r="I9" s="31">
        <v>2014.74</v>
      </c>
      <c r="J9" s="31">
        <v>0</v>
      </c>
      <c r="K9" s="31">
        <v>0</v>
      </c>
      <c r="L9" s="31">
        <v>0</v>
      </c>
      <c r="M9" s="31">
        <v>0</v>
      </c>
    </row>
    <row r="10" spans="1:13" s="40" customFormat="1" ht="11.25">
      <c r="A10" s="37"/>
      <c r="B10" s="39" t="s">
        <v>2</v>
      </c>
      <c r="C10" s="30">
        <f>SUM(D10:M10)</f>
        <v>40047.93</v>
      </c>
      <c r="D10" s="30">
        <f>SUM(D7:D9)</f>
        <v>23289.08</v>
      </c>
      <c r="E10" s="30">
        <f>SUM(E7:E9)</f>
        <v>2002.44</v>
      </c>
      <c r="F10" s="30">
        <f>SUM(F7:F9)</f>
        <v>0</v>
      </c>
      <c r="G10" s="30">
        <f>SUM(G7:G9)</f>
        <v>1641.46</v>
      </c>
      <c r="H10" s="30">
        <f aca="true" t="shared" si="0" ref="H10:M10">SUM(H7:H9)</f>
        <v>0</v>
      </c>
      <c r="I10" s="30">
        <f t="shared" si="0"/>
        <v>13114.949999999999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</row>
    <row r="11" spans="1:13" s="7" customFormat="1" ht="15" customHeight="1">
      <c r="A11" s="41"/>
      <c r="B11" s="6" t="s">
        <v>15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7" customFormat="1" ht="15" customHeight="1" hidden="1">
      <c r="A12" s="37">
        <v>60</v>
      </c>
      <c r="B12" s="38" t="s">
        <v>10</v>
      </c>
      <c r="C12" s="29">
        <f aca="true" t="shared" si="1" ref="C12:C17">SUM(D12:M12)</f>
        <v>0</v>
      </c>
      <c r="D12" s="31">
        <v>0</v>
      </c>
      <c r="E12" s="31">
        <v>0</v>
      </c>
      <c r="F12" s="31">
        <v>0</v>
      </c>
      <c r="G12" s="42">
        <v>0</v>
      </c>
      <c r="H12" s="42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s="7" customFormat="1" ht="15" customHeight="1">
      <c r="A13" s="37">
        <v>61</v>
      </c>
      <c r="B13" s="38" t="s">
        <v>3</v>
      </c>
      <c r="C13" s="29">
        <f t="shared" si="1"/>
        <v>835881.05</v>
      </c>
      <c r="D13" s="31">
        <v>87376.42</v>
      </c>
      <c r="E13" s="31">
        <v>38470</v>
      </c>
      <c r="F13" s="31">
        <v>67400</v>
      </c>
      <c r="G13" s="42">
        <v>431384.63</v>
      </c>
      <c r="H13" s="42">
        <v>68000</v>
      </c>
      <c r="I13" s="31">
        <v>72400</v>
      </c>
      <c r="J13" s="31">
        <v>22500</v>
      </c>
      <c r="K13" s="31">
        <v>0</v>
      </c>
      <c r="L13" s="31">
        <v>0</v>
      </c>
      <c r="M13" s="31">
        <v>48350</v>
      </c>
    </row>
    <row r="14" spans="1:13" s="7" customFormat="1" ht="15" customHeight="1">
      <c r="A14" s="37">
        <v>62</v>
      </c>
      <c r="B14" s="38" t="s">
        <v>4</v>
      </c>
      <c r="C14" s="29">
        <f t="shared" si="1"/>
        <v>50155.170000000006</v>
      </c>
      <c r="D14" s="31">
        <v>47342.3</v>
      </c>
      <c r="E14" s="31">
        <v>0</v>
      </c>
      <c r="F14" s="31">
        <v>0</v>
      </c>
      <c r="G14" s="42">
        <v>2812.87</v>
      </c>
      <c r="H14" s="42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s="7" customFormat="1" ht="15" customHeight="1">
      <c r="A15" s="37">
        <v>64</v>
      </c>
      <c r="B15" s="38" t="s">
        <v>5</v>
      </c>
      <c r="C15" s="29">
        <f t="shared" si="1"/>
        <v>77688.47</v>
      </c>
      <c r="D15" s="31">
        <v>27418.6</v>
      </c>
      <c r="E15" s="31">
        <v>3336.56</v>
      </c>
      <c r="F15" s="31">
        <v>6576.48</v>
      </c>
      <c r="G15" s="42">
        <v>22417.44</v>
      </c>
      <c r="H15" s="42">
        <v>5182.18</v>
      </c>
      <c r="I15" s="31">
        <v>5158.05</v>
      </c>
      <c r="J15" s="31">
        <v>5724.64</v>
      </c>
      <c r="K15" s="31">
        <v>0</v>
      </c>
      <c r="L15" s="31">
        <v>1087.32</v>
      </c>
      <c r="M15" s="31">
        <v>787.2</v>
      </c>
    </row>
    <row r="16" spans="1:13" s="44" customFormat="1" ht="15" customHeight="1">
      <c r="A16" s="37">
        <v>65</v>
      </c>
      <c r="B16" s="43" t="s">
        <v>6</v>
      </c>
      <c r="C16" s="29">
        <f t="shared" si="1"/>
        <v>17</v>
      </c>
      <c r="D16" s="31">
        <v>17</v>
      </c>
      <c r="E16" s="31">
        <v>0</v>
      </c>
      <c r="F16" s="31">
        <v>0</v>
      </c>
      <c r="G16" s="42">
        <v>0</v>
      </c>
      <c r="H16" s="42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3" s="7" customFormat="1" ht="15" customHeight="1">
      <c r="A17" s="37">
        <v>66</v>
      </c>
      <c r="B17" s="43" t="s">
        <v>7</v>
      </c>
      <c r="C17" s="29">
        <f t="shared" si="1"/>
        <v>20983.03</v>
      </c>
      <c r="D17" s="31">
        <v>4224.34</v>
      </c>
      <c r="E17" s="31">
        <v>2002.43</v>
      </c>
      <c r="F17" s="31">
        <v>0</v>
      </c>
      <c r="G17" s="42">
        <v>1641.43</v>
      </c>
      <c r="H17" s="42">
        <v>0</v>
      </c>
      <c r="I17" s="31">
        <v>13114.83</v>
      </c>
      <c r="J17" s="31">
        <v>0</v>
      </c>
      <c r="K17" s="31">
        <v>0</v>
      </c>
      <c r="L17" s="31">
        <v>0</v>
      </c>
      <c r="M17" s="31">
        <v>0</v>
      </c>
    </row>
    <row r="18" spans="1:13" s="40" customFormat="1" ht="15" customHeight="1">
      <c r="A18" s="45"/>
      <c r="B18" s="39" t="s">
        <v>8</v>
      </c>
      <c r="C18" s="30">
        <f aca="true" t="shared" si="2" ref="C18:M18">SUM(C12:C17)</f>
        <v>984724.7200000001</v>
      </c>
      <c r="D18" s="30">
        <f t="shared" si="2"/>
        <v>166378.66</v>
      </c>
      <c r="E18" s="30">
        <f>SUM(E12:E17)</f>
        <v>43808.99</v>
      </c>
      <c r="F18" s="30">
        <f t="shared" si="2"/>
        <v>73976.48</v>
      </c>
      <c r="G18" s="46">
        <f>SUM(G12:G17)</f>
        <v>458256.37</v>
      </c>
      <c r="H18" s="46">
        <f t="shared" si="2"/>
        <v>73182.18</v>
      </c>
      <c r="I18" s="30">
        <f t="shared" si="2"/>
        <v>90672.88</v>
      </c>
      <c r="J18" s="30">
        <f t="shared" si="2"/>
        <v>28224.64</v>
      </c>
      <c r="K18" s="30">
        <f t="shared" si="2"/>
        <v>0</v>
      </c>
      <c r="L18" s="30">
        <f t="shared" si="2"/>
        <v>1087.32</v>
      </c>
      <c r="M18" s="30">
        <f t="shared" si="2"/>
        <v>49137.2</v>
      </c>
    </row>
    <row r="19" spans="1:13" s="40" customFormat="1" ht="15" customHeight="1">
      <c r="A19" s="45" t="s">
        <v>28</v>
      </c>
      <c r="B19" s="39"/>
      <c r="C19" s="29"/>
      <c r="D19" s="30"/>
      <c r="E19" s="30"/>
      <c r="F19" s="30">
        <v>1452</v>
      </c>
      <c r="G19" s="46">
        <v>15004</v>
      </c>
      <c r="H19" s="46">
        <v>9150</v>
      </c>
      <c r="I19" s="30">
        <v>4356</v>
      </c>
      <c r="J19" s="30">
        <v>0</v>
      </c>
      <c r="K19" s="30"/>
      <c r="L19" s="30">
        <v>0</v>
      </c>
      <c r="M19" s="30">
        <v>0</v>
      </c>
    </row>
    <row r="20" spans="1:13" s="49" customFormat="1" ht="108" customHeight="1">
      <c r="A20" s="47"/>
      <c r="B20" s="48"/>
      <c r="C20" s="48"/>
      <c r="E20" s="50"/>
      <c r="G20" s="51"/>
      <c r="I20" s="52"/>
      <c r="J20" s="50"/>
      <c r="K20" s="50"/>
      <c r="M20" s="52"/>
    </row>
    <row r="21" spans="1:13" s="9" customFormat="1" ht="108" customHeight="1">
      <c r="A21" s="23"/>
      <c r="B21" s="8"/>
      <c r="C21" s="8"/>
      <c r="E21" s="17"/>
      <c r="I21" s="10"/>
      <c r="J21" s="17"/>
      <c r="K21" s="17"/>
      <c r="M21" s="10"/>
    </row>
    <row r="22" spans="1:13" s="9" customFormat="1" ht="108" customHeight="1">
      <c r="A22" s="24"/>
      <c r="B22" s="11"/>
      <c r="C22" s="11"/>
      <c r="D22" s="11"/>
      <c r="E22" s="19"/>
      <c r="F22" s="11"/>
      <c r="I22" s="10"/>
      <c r="J22" s="17"/>
      <c r="K22" s="17"/>
      <c r="M22" s="10"/>
    </row>
    <row r="23" spans="1:13" s="9" customFormat="1" ht="108" customHeight="1">
      <c r="A23" s="25"/>
      <c r="E23" s="17"/>
      <c r="I23" s="10"/>
      <c r="J23" s="17"/>
      <c r="K23" s="17"/>
      <c r="M23" s="10"/>
    </row>
    <row r="24" spans="1:13" s="9" customFormat="1" ht="108" customHeight="1">
      <c r="A24" s="26"/>
      <c r="B24" s="11"/>
      <c r="C24" s="11"/>
      <c r="D24" s="11"/>
      <c r="E24" s="19"/>
      <c r="F24" s="11"/>
      <c r="I24" s="10"/>
      <c r="J24" s="17"/>
      <c r="K24" s="17"/>
      <c r="M24" s="10"/>
    </row>
    <row r="25" spans="1:13" s="9" customFormat="1" ht="108" customHeight="1">
      <c r="A25" s="26"/>
      <c r="B25" s="12"/>
      <c r="C25" s="12"/>
      <c r="D25" s="12"/>
      <c r="E25" s="17"/>
      <c r="F25" s="12"/>
      <c r="I25" s="10"/>
      <c r="J25" s="17"/>
      <c r="K25" s="17"/>
      <c r="M25" s="10"/>
    </row>
    <row r="26" spans="1:13" s="9" customFormat="1" ht="108" customHeight="1">
      <c r="A26" s="27"/>
      <c r="B26" s="13"/>
      <c r="C26" s="13"/>
      <c r="D26" s="13"/>
      <c r="E26" s="20"/>
      <c r="F26" s="13"/>
      <c r="I26" s="10"/>
      <c r="J26" s="17"/>
      <c r="K26" s="17"/>
      <c r="M26" s="10"/>
    </row>
    <row r="27" spans="1:13" s="9" customFormat="1" ht="108" customHeight="1">
      <c r="A27" s="27"/>
      <c r="B27" s="13"/>
      <c r="C27" s="13"/>
      <c r="D27" s="13"/>
      <c r="E27" s="20"/>
      <c r="F27" s="13"/>
      <c r="I27" s="10"/>
      <c r="J27" s="17"/>
      <c r="K27" s="17"/>
      <c r="M27" s="10"/>
    </row>
    <row r="28" spans="1:13" s="9" customFormat="1" ht="108" customHeight="1">
      <c r="A28" s="27"/>
      <c r="B28" s="13"/>
      <c r="C28" s="13"/>
      <c r="D28" s="13"/>
      <c r="E28" s="20"/>
      <c r="F28" s="13"/>
      <c r="I28" s="10"/>
      <c r="J28" s="17"/>
      <c r="K28" s="17"/>
      <c r="M28" s="10"/>
    </row>
    <row r="29" spans="1:13" s="9" customFormat="1" ht="108" customHeight="1">
      <c r="A29" s="27"/>
      <c r="B29" s="13"/>
      <c r="C29" s="13"/>
      <c r="D29" s="13"/>
      <c r="E29" s="20"/>
      <c r="F29" s="13"/>
      <c r="I29" s="10"/>
      <c r="J29" s="17"/>
      <c r="K29" s="17"/>
      <c r="M29" s="10"/>
    </row>
    <row r="30" spans="1:13" s="9" customFormat="1" ht="108" customHeight="1">
      <c r="A30" s="27"/>
      <c r="B30" s="13"/>
      <c r="C30" s="13"/>
      <c r="D30" s="13"/>
      <c r="E30" s="20"/>
      <c r="F30" s="13"/>
      <c r="I30" s="10"/>
      <c r="J30" s="17"/>
      <c r="K30" s="17"/>
      <c r="M30" s="10"/>
    </row>
    <row r="31" spans="1:13" s="9" customFormat="1" ht="108" customHeight="1">
      <c r="A31" s="27"/>
      <c r="B31" s="13"/>
      <c r="C31" s="13"/>
      <c r="D31" s="13"/>
      <c r="E31" s="20"/>
      <c r="F31" s="13"/>
      <c r="I31" s="10"/>
      <c r="J31" s="17"/>
      <c r="K31" s="17"/>
      <c r="M31" s="10"/>
    </row>
    <row r="32" spans="1:13" s="9" customFormat="1" ht="108" customHeight="1">
      <c r="A32" s="27"/>
      <c r="B32" s="13"/>
      <c r="C32" s="13"/>
      <c r="D32" s="13"/>
      <c r="E32" s="20"/>
      <c r="F32" s="13"/>
      <c r="I32" s="10"/>
      <c r="J32" s="17"/>
      <c r="K32" s="17"/>
      <c r="M32" s="10"/>
    </row>
    <row r="33" spans="1:13" s="9" customFormat="1" ht="108" customHeight="1">
      <c r="A33" s="27"/>
      <c r="B33" s="13"/>
      <c r="C33" s="13"/>
      <c r="D33" s="13"/>
      <c r="E33" s="20"/>
      <c r="F33" s="13"/>
      <c r="I33" s="10"/>
      <c r="J33" s="17"/>
      <c r="K33" s="17"/>
      <c r="M33" s="10"/>
    </row>
    <row r="34" spans="1:13" s="9" customFormat="1" ht="108" customHeight="1">
      <c r="A34" s="27"/>
      <c r="B34" s="13"/>
      <c r="C34" s="13"/>
      <c r="D34" s="13"/>
      <c r="E34" s="20"/>
      <c r="F34" s="13"/>
      <c r="I34" s="10"/>
      <c r="J34" s="17"/>
      <c r="K34" s="17"/>
      <c r="M34" s="10"/>
    </row>
    <row r="35" spans="1:13" s="9" customFormat="1" ht="108" customHeight="1">
      <c r="A35" s="27"/>
      <c r="B35" s="13"/>
      <c r="C35" s="13"/>
      <c r="D35" s="13"/>
      <c r="E35" s="20"/>
      <c r="F35" s="13"/>
      <c r="I35" s="10"/>
      <c r="J35" s="17"/>
      <c r="K35" s="17"/>
      <c r="M35" s="10"/>
    </row>
    <row r="36" spans="1:13" s="9" customFormat="1" ht="108" customHeight="1">
      <c r="A36" s="25"/>
      <c r="E36" s="17"/>
      <c r="I36" s="10"/>
      <c r="J36" s="17"/>
      <c r="K36" s="17"/>
      <c r="M36" s="10"/>
    </row>
    <row r="37" spans="1:13" s="9" customFormat="1" ht="108" customHeight="1">
      <c r="A37" s="25"/>
      <c r="E37" s="17"/>
      <c r="I37" s="10"/>
      <c r="J37" s="17"/>
      <c r="K37" s="17"/>
      <c r="M37" s="10"/>
    </row>
    <row r="38" spans="1:13" s="9" customFormat="1" ht="108" customHeight="1">
      <c r="A38" s="25"/>
      <c r="E38" s="17"/>
      <c r="I38" s="10"/>
      <c r="J38" s="17"/>
      <c r="K38" s="17"/>
      <c r="M38" s="10"/>
    </row>
    <row r="39" spans="1:13" s="9" customFormat="1" ht="108" customHeight="1">
      <c r="A39" s="25"/>
      <c r="E39" s="17"/>
      <c r="I39" s="10"/>
      <c r="J39" s="17"/>
      <c r="K39" s="17"/>
      <c r="M39" s="10"/>
    </row>
    <row r="40" spans="1:13" s="9" customFormat="1" ht="108" customHeight="1">
      <c r="A40" s="25"/>
      <c r="E40" s="17"/>
      <c r="I40" s="10"/>
      <c r="J40" s="17"/>
      <c r="K40" s="17"/>
      <c r="M40" s="10"/>
    </row>
    <row r="41" spans="1:13" s="9" customFormat="1" ht="108" customHeight="1">
      <c r="A41" s="25"/>
      <c r="E41" s="17"/>
      <c r="I41" s="10"/>
      <c r="J41" s="17"/>
      <c r="K41" s="17"/>
      <c r="M41" s="10"/>
    </row>
    <row r="42" spans="1:6" ht="108" customHeight="1">
      <c r="A42" s="22"/>
      <c r="B42" s="2"/>
      <c r="C42" s="2"/>
      <c r="D42" s="2"/>
      <c r="E42" s="21"/>
      <c r="F42" s="14"/>
    </row>
    <row r="43" spans="1:6" ht="108" customHeight="1">
      <c r="A43" s="22"/>
      <c r="B43" s="2"/>
      <c r="C43" s="2"/>
      <c r="D43" s="2"/>
      <c r="E43" s="21"/>
      <c r="F43" s="14"/>
    </row>
    <row r="44" spans="1:6" ht="108" customHeight="1">
      <c r="A44" s="22"/>
      <c r="B44" s="2"/>
      <c r="C44" s="2"/>
      <c r="D44" s="2"/>
      <c r="E44" s="15"/>
      <c r="F44" s="2"/>
    </row>
    <row r="45" spans="1:6" ht="108" customHeight="1">
      <c r="A45" s="22"/>
      <c r="B45" s="2"/>
      <c r="C45" s="2"/>
      <c r="D45" s="2"/>
      <c r="E45" s="15"/>
      <c r="F45" s="2"/>
    </row>
    <row r="46" spans="1:6" ht="108" customHeight="1">
      <c r="A46" s="22"/>
      <c r="B46" s="2"/>
      <c r="C46" s="2"/>
      <c r="D46" s="2"/>
      <c r="E46" s="15"/>
      <c r="F46" s="2"/>
    </row>
    <row r="47" spans="1:6" ht="108" customHeight="1">
      <c r="A47" s="22"/>
      <c r="B47" s="2"/>
      <c r="C47" s="2"/>
      <c r="D47" s="2"/>
      <c r="E47" s="15"/>
      <c r="F47" s="2"/>
    </row>
    <row r="48" spans="1:6" ht="108" customHeight="1">
      <c r="A48" s="22"/>
      <c r="B48" s="2"/>
      <c r="C48" s="2"/>
      <c r="D48" s="2"/>
      <c r="E48" s="15"/>
      <c r="F48" s="2"/>
    </row>
    <row r="49" spans="1:6" ht="108" customHeight="1">
      <c r="A49" s="22"/>
      <c r="B49" s="2"/>
      <c r="C49" s="2"/>
      <c r="D49" s="2"/>
      <c r="E49" s="15"/>
      <c r="F49" s="2"/>
    </row>
    <row r="50" spans="1:6" ht="108" customHeight="1">
      <c r="A50" s="22"/>
      <c r="B50" s="2"/>
      <c r="C50" s="2"/>
      <c r="D50" s="2"/>
      <c r="E50" s="15"/>
      <c r="F50" s="2"/>
    </row>
    <row r="51" spans="1:6" ht="108" customHeight="1">
      <c r="A51" s="22"/>
      <c r="B51" s="2"/>
      <c r="C51" s="2"/>
      <c r="D51" s="2"/>
      <c r="E51" s="15"/>
      <c r="F51" s="2"/>
    </row>
    <row r="52" spans="1:6" ht="108" customHeight="1">
      <c r="A52" s="22"/>
      <c r="B52" s="2"/>
      <c r="C52" s="2"/>
      <c r="D52" s="2"/>
      <c r="E52" s="15"/>
      <c r="F52" s="2"/>
    </row>
    <row r="53" spans="1:6" ht="108" customHeight="1">
      <c r="A53" s="22"/>
      <c r="B53" s="2"/>
      <c r="C53" s="2"/>
      <c r="D53" s="2"/>
      <c r="E53" s="15"/>
      <c r="F53" s="2"/>
    </row>
    <row r="54" spans="1:6" ht="108" customHeight="1">
      <c r="A54" s="22"/>
      <c r="B54" s="2"/>
      <c r="C54" s="2"/>
      <c r="D54" s="2"/>
      <c r="E54" s="15"/>
      <c r="F54" s="2"/>
    </row>
    <row r="55" spans="1:6" ht="108" customHeight="1">
      <c r="A55" s="22"/>
      <c r="B55" s="2"/>
      <c r="C55" s="2"/>
      <c r="D55" s="2"/>
      <c r="E55" s="15"/>
      <c r="F55" s="2"/>
    </row>
    <row r="56" spans="1:6" ht="108" customHeight="1">
      <c r="A56" s="22"/>
      <c r="B56" s="2"/>
      <c r="C56" s="2"/>
      <c r="D56" s="2"/>
      <c r="E56" s="15"/>
      <c r="F56" s="2"/>
    </row>
    <row r="57" spans="1:6" ht="108" customHeight="1">
      <c r="A57" s="22"/>
      <c r="B57" s="2"/>
      <c r="C57" s="2"/>
      <c r="D57" s="2"/>
      <c r="E57" s="15"/>
      <c r="F57" s="2"/>
    </row>
    <row r="58" spans="1:6" ht="108" customHeight="1">
      <c r="A58" s="22"/>
      <c r="B58" s="2"/>
      <c r="C58" s="2"/>
      <c r="D58" s="2"/>
      <c r="E58" s="15"/>
      <c r="F58" s="2"/>
    </row>
    <row r="59" spans="1:6" ht="108" customHeight="1">
      <c r="A59" s="22"/>
      <c r="B59" s="2"/>
      <c r="C59" s="2"/>
      <c r="D59" s="2"/>
      <c r="E59" s="15"/>
      <c r="F59" s="2"/>
    </row>
    <row r="60" spans="1:6" ht="108" customHeight="1">
      <c r="A60" s="22"/>
      <c r="B60" s="2"/>
      <c r="C60" s="2"/>
      <c r="D60" s="2"/>
      <c r="E60" s="15"/>
      <c r="F60" s="2"/>
    </row>
    <row r="61" spans="1:6" ht="108" customHeight="1">
      <c r="A61" s="22"/>
      <c r="B61" s="2"/>
      <c r="C61" s="2"/>
      <c r="D61" s="2"/>
      <c r="E61" s="15"/>
      <c r="F61" s="2"/>
    </row>
  </sheetData>
  <sheetProtection/>
  <mergeCells count="16">
    <mergeCell ref="A3:H3"/>
    <mergeCell ref="A2:H2"/>
    <mergeCell ref="A1:D1"/>
    <mergeCell ref="G4:G5"/>
    <mergeCell ref="F4:F5"/>
    <mergeCell ref="B4:B5"/>
    <mergeCell ref="A4:A5"/>
    <mergeCell ref="C4:C5"/>
    <mergeCell ref="E4:E5"/>
    <mergeCell ref="D4:D5"/>
    <mergeCell ref="H4:H5"/>
    <mergeCell ref="M4:M5"/>
    <mergeCell ref="I4:I5"/>
    <mergeCell ref="J4:J5"/>
    <mergeCell ref="K4:K5"/>
    <mergeCell ref="L4:L5"/>
  </mergeCells>
  <printOptions horizontalCentered="1"/>
  <pageMargins left="0.2" right="0.19" top="0.7874015748031497" bottom="0.3937007874015748" header="0.5118110236220472" footer="0.5118110236220472"/>
  <pageSetup horizontalDpi="600" verticalDpi="600" orientation="landscape" paperSize="8" r:id="rId1"/>
  <headerFooter alignWithMargins="0">
    <oddHeader>&amp;C&amp;"Arial,Έντονα"&amp;11
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">
      <selection activeCell="D25" sqref="D25"/>
    </sheetView>
  </sheetViews>
  <sheetFormatPr defaultColWidth="13.00390625" defaultRowHeight="108" customHeight="1"/>
  <cols>
    <col min="1" max="1" width="4.8515625" style="58" customWidth="1"/>
    <col min="2" max="2" width="9.57421875" style="58" customWidth="1"/>
    <col min="3" max="3" width="11.421875" style="58" customWidth="1"/>
    <col min="4" max="4" width="10.28125" style="58" customWidth="1"/>
    <col min="5" max="5" width="12.140625" style="57" bestFit="1" customWidth="1"/>
    <col min="6" max="7" width="11.140625" style="57" bestFit="1" customWidth="1"/>
    <col min="8" max="8" width="12.140625" style="57" customWidth="1"/>
    <col min="9" max="9" width="13.140625" style="57" customWidth="1"/>
    <col min="10" max="12" width="12.140625" style="57" customWidth="1"/>
    <col min="13" max="13" width="9.140625" style="57" bestFit="1" customWidth="1"/>
    <col min="14" max="14" width="11.00390625" style="57" customWidth="1"/>
    <col min="15" max="15" width="13.140625" style="57" customWidth="1"/>
    <col min="16" max="16" width="8.140625" style="57" bestFit="1" customWidth="1"/>
    <col min="17" max="17" width="11.421875" style="57" bestFit="1" customWidth="1"/>
    <col min="18" max="18" width="11.28125" style="57" bestFit="1" customWidth="1"/>
    <col min="19" max="19" width="11.28125" style="57" customWidth="1"/>
    <col min="20" max="20" width="11.140625" style="57" bestFit="1" customWidth="1"/>
    <col min="21" max="22" width="10.140625" style="57" bestFit="1" customWidth="1"/>
    <col min="23" max="23" width="10.140625" style="57" customWidth="1"/>
    <col min="24" max="32" width="11.28125" style="57" customWidth="1"/>
    <col min="33" max="33" width="12.7109375" style="59" customWidth="1"/>
    <col min="34" max="34" width="11.28125" style="60" hidden="1" customWidth="1"/>
    <col min="35" max="36" width="11.28125" style="60" customWidth="1"/>
    <col min="37" max="37" width="13.00390625" style="59" customWidth="1"/>
    <col min="38" max="38" width="14.57421875" style="58" customWidth="1"/>
    <col min="39" max="16384" width="13.00390625" style="59" customWidth="1"/>
  </cols>
  <sheetData>
    <row r="1" spans="1:4" ht="23.25" customHeight="1">
      <c r="A1" s="120" t="s">
        <v>48</v>
      </c>
      <c r="B1" s="120"/>
      <c r="C1" s="120"/>
      <c r="D1" s="120"/>
    </row>
    <row r="2" spans="1:36" ht="25.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8" s="62" customFormat="1" ht="25.5" customHeight="1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61"/>
      <c r="AL3" s="61"/>
    </row>
    <row r="4" spans="1:36" s="61" customFormat="1" ht="19.5" customHeight="1">
      <c r="A4" s="121" t="s">
        <v>30</v>
      </c>
      <c r="B4" s="123" t="s">
        <v>11</v>
      </c>
      <c r="C4" s="121" t="s">
        <v>12</v>
      </c>
      <c r="D4" s="118" t="s">
        <v>32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:38" s="65" customFormat="1" ht="213.75">
      <c r="A5" s="122"/>
      <c r="B5" s="124"/>
      <c r="C5" s="122"/>
      <c r="D5" s="87" t="s">
        <v>16</v>
      </c>
      <c r="E5" s="63" t="s">
        <v>19</v>
      </c>
      <c r="F5" s="63" t="s">
        <v>33</v>
      </c>
      <c r="G5" s="63" t="s">
        <v>37</v>
      </c>
      <c r="H5" s="63" t="s">
        <v>35</v>
      </c>
      <c r="I5" s="63" t="s">
        <v>38</v>
      </c>
      <c r="J5" s="63" t="s">
        <v>40</v>
      </c>
      <c r="K5" s="63" t="s">
        <v>41</v>
      </c>
      <c r="L5" s="63" t="s">
        <v>46</v>
      </c>
      <c r="M5" s="63" t="s">
        <v>34</v>
      </c>
      <c r="N5" s="88" t="s">
        <v>51</v>
      </c>
      <c r="O5" s="63" t="s">
        <v>52</v>
      </c>
      <c r="P5" s="63" t="s">
        <v>53</v>
      </c>
      <c r="Q5" s="63" t="s">
        <v>54</v>
      </c>
      <c r="R5" s="55" t="s">
        <v>55</v>
      </c>
      <c r="S5" s="55" t="s">
        <v>56</v>
      </c>
      <c r="T5" s="53" t="s">
        <v>47</v>
      </c>
      <c r="U5" s="53" t="s">
        <v>57</v>
      </c>
      <c r="V5" s="53" t="s">
        <v>58</v>
      </c>
      <c r="W5" s="53" t="s">
        <v>59</v>
      </c>
      <c r="X5" s="54" t="s">
        <v>42</v>
      </c>
      <c r="Y5" s="88" t="s">
        <v>60</v>
      </c>
      <c r="Z5" s="88" t="s">
        <v>61</v>
      </c>
      <c r="AA5" s="88" t="s">
        <v>62</v>
      </c>
      <c r="AB5" s="88" t="s">
        <v>63</v>
      </c>
      <c r="AC5" s="88" t="s">
        <v>64</v>
      </c>
      <c r="AD5" s="63" t="s">
        <v>43</v>
      </c>
      <c r="AE5" s="63" t="s">
        <v>50</v>
      </c>
      <c r="AF5" s="63" t="s">
        <v>44</v>
      </c>
      <c r="AG5" s="63" t="s">
        <v>45</v>
      </c>
      <c r="AH5" s="63"/>
      <c r="AI5" s="55" t="s">
        <v>39</v>
      </c>
      <c r="AJ5" s="64" t="s">
        <v>65</v>
      </c>
      <c r="AK5" s="102" t="s">
        <v>66</v>
      </c>
      <c r="AL5" s="102" t="s">
        <v>67</v>
      </c>
    </row>
    <row r="6" spans="1:38" s="99" customFormat="1" ht="22.5">
      <c r="A6" s="93">
        <v>60</v>
      </c>
      <c r="B6" s="91" t="s">
        <v>10</v>
      </c>
      <c r="C6" s="103">
        <f aca="true" t="shared" si="0" ref="C6:C12">SUM(D6:AL6)</f>
        <v>307305.76</v>
      </c>
      <c r="D6" s="94">
        <f>12269.66</f>
        <v>12269.66</v>
      </c>
      <c r="E6" s="95">
        <v>46365.3</v>
      </c>
      <c r="F6" s="95">
        <v>28589.84</v>
      </c>
      <c r="G6" s="95">
        <v>21510.04</v>
      </c>
      <c r="H6" s="95">
        <v>8538.95</v>
      </c>
      <c r="I6" s="96">
        <v>1500</v>
      </c>
      <c r="J6" s="95">
        <v>20540.12</v>
      </c>
      <c r="K6" s="95">
        <v>21119.94</v>
      </c>
      <c r="L6" s="97">
        <v>39061</v>
      </c>
      <c r="M6" s="97">
        <v>1119.96</v>
      </c>
      <c r="N6" s="98">
        <v>0</v>
      </c>
      <c r="O6" s="97">
        <v>0</v>
      </c>
      <c r="P6" s="98">
        <v>0</v>
      </c>
      <c r="Q6" s="98">
        <v>0</v>
      </c>
      <c r="R6" s="98">
        <v>0</v>
      </c>
      <c r="S6" s="98">
        <v>9075</v>
      </c>
      <c r="T6" s="98">
        <v>4899.95</v>
      </c>
      <c r="U6" s="98">
        <v>6641.76</v>
      </c>
      <c r="V6" s="98">
        <v>0</v>
      </c>
      <c r="W6" s="98">
        <v>400</v>
      </c>
      <c r="X6" s="97">
        <v>43229.97</v>
      </c>
      <c r="Y6" s="98">
        <v>491.9</v>
      </c>
      <c r="Z6" s="98">
        <v>1299.99</v>
      </c>
      <c r="AA6" s="98">
        <v>0</v>
      </c>
      <c r="AB6" s="98">
        <v>0</v>
      </c>
      <c r="AC6" s="98">
        <v>0</v>
      </c>
      <c r="AD6" s="97">
        <v>14693.55</v>
      </c>
      <c r="AE6" s="97">
        <v>5900</v>
      </c>
      <c r="AF6" s="94">
        <v>0</v>
      </c>
      <c r="AG6" s="97">
        <v>0</v>
      </c>
      <c r="AH6" s="97"/>
      <c r="AI6" s="97">
        <v>8824.83</v>
      </c>
      <c r="AJ6" s="97">
        <v>0</v>
      </c>
      <c r="AK6" s="94">
        <v>11234</v>
      </c>
      <c r="AL6" s="94">
        <v>0</v>
      </c>
    </row>
    <row r="7" spans="1:38" s="92" customFormat="1" ht="33.75" customHeight="1">
      <c r="A7" s="66">
        <v>61</v>
      </c>
      <c r="B7" s="67" t="s">
        <v>3</v>
      </c>
      <c r="C7" s="103">
        <f t="shared" si="0"/>
        <v>690059.5800000001</v>
      </c>
      <c r="D7" s="68">
        <v>113974.68</v>
      </c>
      <c r="E7" s="95">
        <v>45001.66</v>
      </c>
      <c r="F7" s="95">
        <v>8299.86</v>
      </c>
      <c r="G7" s="95">
        <v>28362.23</v>
      </c>
      <c r="H7" s="95">
        <v>4697.33</v>
      </c>
      <c r="I7" s="96">
        <v>8850</v>
      </c>
      <c r="J7" s="95">
        <v>23095</v>
      </c>
      <c r="K7" s="95">
        <v>32308.19</v>
      </c>
      <c r="L7" s="95">
        <v>13587</v>
      </c>
      <c r="M7" s="95">
        <v>30714.2</v>
      </c>
      <c r="N7" s="95">
        <v>0</v>
      </c>
      <c r="O7" s="95">
        <v>0</v>
      </c>
      <c r="P7" s="95">
        <v>0</v>
      </c>
      <c r="Q7" s="95">
        <v>0</v>
      </c>
      <c r="R7" s="95">
        <v>1842.02</v>
      </c>
      <c r="S7" s="95">
        <v>0</v>
      </c>
      <c r="T7" s="95">
        <v>2967.49</v>
      </c>
      <c r="U7" s="95">
        <v>0</v>
      </c>
      <c r="V7" s="95">
        <v>0</v>
      </c>
      <c r="W7" s="95">
        <v>3117.89</v>
      </c>
      <c r="X7" s="95">
        <v>0</v>
      </c>
      <c r="Y7" s="95">
        <v>252.03</v>
      </c>
      <c r="Z7" s="95">
        <v>0</v>
      </c>
      <c r="AA7" s="95">
        <v>1500</v>
      </c>
      <c r="AB7" s="95">
        <v>1000</v>
      </c>
      <c r="AC7" s="95">
        <v>0</v>
      </c>
      <c r="AD7" s="95">
        <v>8160</v>
      </c>
      <c r="AE7" s="95">
        <v>362330</v>
      </c>
      <c r="AF7" s="68">
        <v>0</v>
      </c>
      <c r="AG7" s="68">
        <v>0</v>
      </c>
      <c r="AH7" s="68"/>
      <c r="AI7" s="68">
        <v>0</v>
      </c>
      <c r="AJ7" s="68">
        <v>0</v>
      </c>
      <c r="AK7" s="89">
        <v>0</v>
      </c>
      <c r="AL7" s="89">
        <v>0</v>
      </c>
    </row>
    <row r="8" spans="1:38" s="92" customFormat="1" ht="33.75" customHeight="1">
      <c r="A8" s="66">
        <v>62</v>
      </c>
      <c r="B8" s="67" t="s">
        <v>4</v>
      </c>
      <c r="C8" s="103">
        <f t="shared" si="0"/>
        <v>27651.850000000002</v>
      </c>
      <c r="D8" s="68">
        <f>24935.04+197.4+84.61-4136</f>
        <v>21081.050000000003</v>
      </c>
      <c r="E8" s="68">
        <v>400</v>
      </c>
      <c r="F8" s="68">
        <v>0</v>
      </c>
      <c r="G8" s="68">
        <v>0</v>
      </c>
      <c r="H8" s="68">
        <v>0</v>
      </c>
      <c r="I8" s="69">
        <v>488</v>
      </c>
      <c r="J8" s="89">
        <v>0</v>
      </c>
      <c r="K8" s="89">
        <v>23.19</v>
      </c>
      <c r="L8" s="89">
        <v>0</v>
      </c>
      <c r="M8" s="68">
        <v>0</v>
      </c>
      <c r="N8" s="68">
        <v>4136</v>
      </c>
      <c r="O8" s="68">
        <v>0</v>
      </c>
      <c r="P8" s="68">
        <v>0</v>
      </c>
      <c r="Q8" s="69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975.61</v>
      </c>
      <c r="X8" s="68">
        <v>0</v>
      </c>
      <c r="Y8" s="69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548</v>
      </c>
      <c r="AF8" s="68">
        <v>0</v>
      </c>
      <c r="AG8" s="68">
        <v>0</v>
      </c>
      <c r="AH8" s="68"/>
      <c r="AI8" s="68">
        <v>0</v>
      </c>
      <c r="AJ8" s="68">
        <v>0</v>
      </c>
      <c r="AK8" s="89">
        <v>0</v>
      </c>
      <c r="AL8" s="89">
        <v>0</v>
      </c>
    </row>
    <row r="9" spans="1:38" s="92" customFormat="1" ht="33.75" customHeight="1">
      <c r="A9" s="66">
        <v>63</v>
      </c>
      <c r="B9" s="67" t="s">
        <v>36</v>
      </c>
      <c r="C9" s="103">
        <f t="shared" si="0"/>
        <v>21226.640000000003</v>
      </c>
      <c r="D9" s="68">
        <f>6801.17+1727.36</f>
        <v>8528.53</v>
      </c>
      <c r="E9" s="95">
        <v>3607.49</v>
      </c>
      <c r="F9" s="95">
        <v>0</v>
      </c>
      <c r="G9" s="95">
        <v>371.07</v>
      </c>
      <c r="H9" s="95">
        <v>97.12</v>
      </c>
      <c r="I9" s="96">
        <v>117.12</v>
      </c>
      <c r="J9" s="95">
        <v>204.16</v>
      </c>
      <c r="K9" s="95">
        <v>2629.01</v>
      </c>
      <c r="L9" s="95">
        <v>609.32</v>
      </c>
      <c r="M9" s="95">
        <v>369.82</v>
      </c>
      <c r="N9" s="95">
        <v>2305.92</v>
      </c>
      <c r="O9" s="95">
        <v>0</v>
      </c>
      <c r="P9" s="95">
        <v>0</v>
      </c>
      <c r="Q9" s="68">
        <v>0</v>
      </c>
      <c r="R9" s="95">
        <v>189.98</v>
      </c>
      <c r="S9" s="95">
        <v>0</v>
      </c>
      <c r="T9" s="95">
        <v>682.51</v>
      </c>
      <c r="U9" s="95">
        <v>0</v>
      </c>
      <c r="V9" s="95">
        <v>0</v>
      </c>
      <c r="W9" s="95">
        <v>366.5</v>
      </c>
      <c r="X9" s="95">
        <v>0</v>
      </c>
      <c r="Y9" s="68">
        <v>57.97</v>
      </c>
      <c r="Z9" s="95">
        <v>0</v>
      </c>
      <c r="AA9" s="95">
        <v>384.35</v>
      </c>
      <c r="AB9" s="95">
        <v>0</v>
      </c>
      <c r="AC9" s="95">
        <v>441.86</v>
      </c>
      <c r="AD9" s="95">
        <v>0</v>
      </c>
      <c r="AE9" s="95">
        <v>139.71</v>
      </c>
      <c r="AF9" s="95">
        <v>0</v>
      </c>
      <c r="AG9" s="68">
        <v>0</v>
      </c>
      <c r="AH9" s="68"/>
      <c r="AI9" s="68">
        <v>0</v>
      </c>
      <c r="AJ9" s="68">
        <v>0</v>
      </c>
      <c r="AK9" s="89">
        <v>91.2</v>
      </c>
      <c r="AL9" s="89">
        <v>33</v>
      </c>
    </row>
    <row r="10" spans="1:38" s="99" customFormat="1" ht="33.75" customHeight="1">
      <c r="A10" s="93">
        <v>64</v>
      </c>
      <c r="B10" s="91" t="s">
        <v>5</v>
      </c>
      <c r="C10" s="103">
        <f t="shared" si="0"/>
        <v>217467.61999999997</v>
      </c>
      <c r="D10" s="98">
        <f>24809.83+1050.8+653.9-540.85+19999.88</f>
        <v>45973.560000000005</v>
      </c>
      <c r="E10" s="95">
        <f>19622.89-780.96</f>
        <v>18841.93</v>
      </c>
      <c r="F10" s="95">
        <v>7039</v>
      </c>
      <c r="G10" s="95">
        <v>12006.57</v>
      </c>
      <c r="H10" s="95">
        <v>3421.7</v>
      </c>
      <c r="I10" s="96">
        <v>4375</v>
      </c>
      <c r="J10" s="95">
        <v>18202.96</v>
      </c>
      <c r="K10" s="95">
        <f>21786.52-410.5-4447.5</f>
        <v>16928.52</v>
      </c>
      <c r="L10" s="97">
        <v>17642.18</v>
      </c>
      <c r="M10" s="97">
        <v>727.56</v>
      </c>
      <c r="N10" s="98">
        <v>540.85</v>
      </c>
      <c r="O10" s="97">
        <v>50.93</v>
      </c>
      <c r="P10" s="98">
        <v>90.5</v>
      </c>
      <c r="Q10" s="98">
        <v>66.53</v>
      </c>
      <c r="R10" s="98">
        <v>0</v>
      </c>
      <c r="S10" s="98">
        <v>3941.31</v>
      </c>
      <c r="T10" s="98">
        <v>0</v>
      </c>
      <c r="U10" s="98">
        <v>647.78</v>
      </c>
      <c r="V10" s="98">
        <v>2510.24</v>
      </c>
      <c r="W10" s="98">
        <v>540</v>
      </c>
      <c r="X10" s="98">
        <v>0</v>
      </c>
      <c r="Y10" s="98">
        <v>89.1</v>
      </c>
      <c r="Z10" s="98">
        <v>0</v>
      </c>
      <c r="AA10" s="98">
        <v>806.45</v>
      </c>
      <c r="AB10" s="98">
        <v>201.46</v>
      </c>
      <c r="AC10" s="98">
        <v>1841.05</v>
      </c>
      <c r="AD10" s="97">
        <v>55364.5</v>
      </c>
      <c r="AE10" s="97">
        <v>1139.2</v>
      </c>
      <c r="AF10" s="97">
        <v>-2</v>
      </c>
      <c r="AG10" s="97">
        <v>-254.29</v>
      </c>
      <c r="AH10" s="97"/>
      <c r="AI10" s="97">
        <v>854.43</v>
      </c>
      <c r="AJ10" s="97">
        <v>1522.99</v>
      </c>
      <c r="AK10" s="94">
        <v>2118.81</v>
      </c>
      <c r="AL10" s="94">
        <v>238.8</v>
      </c>
    </row>
    <row r="11" spans="1:38" s="92" customFormat="1" ht="33.75" customHeight="1">
      <c r="A11" s="66">
        <v>65</v>
      </c>
      <c r="B11" s="67" t="s">
        <v>6</v>
      </c>
      <c r="C11" s="103">
        <f t="shared" si="0"/>
        <v>155.81</v>
      </c>
      <c r="D11" s="68">
        <v>0</v>
      </c>
      <c r="E11" s="68">
        <v>0</v>
      </c>
      <c r="F11" s="68">
        <v>0</v>
      </c>
      <c r="G11" s="95">
        <v>10</v>
      </c>
      <c r="H11" s="68">
        <v>0</v>
      </c>
      <c r="I11" s="100">
        <v>0</v>
      </c>
      <c r="J11" s="95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95">
        <v>-12</v>
      </c>
      <c r="AH11" s="68"/>
      <c r="AI11" s="95">
        <v>157.81</v>
      </c>
      <c r="AJ11" s="68">
        <v>0</v>
      </c>
      <c r="AK11" s="89">
        <v>0</v>
      </c>
      <c r="AL11" s="89">
        <v>0</v>
      </c>
    </row>
    <row r="12" spans="1:38" s="92" customFormat="1" ht="33.75" customHeight="1">
      <c r="A12" s="66">
        <v>66</v>
      </c>
      <c r="B12" s="67" t="s">
        <v>7</v>
      </c>
      <c r="C12" s="103">
        <f t="shared" si="0"/>
        <v>21949.12</v>
      </c>
      <c r="D12" s="89">
        <f>3570.06-2163.74</f>
        <v>1406.3200000000002</v>
      </c>
      <c r="E12" s="68">
        <f>6259.97+780.96</f>
        <v>7040.93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f>4443.17+410.5+4447.5</f>
        <v>9301.17</v>
      </c>
      <c r="L12" s="68">
        <v>0</v>
      </c>
      <c r="M12" s="68">
        <v>1241.7</v>
      </c>
      <c r="N12" s="68">
        <v>2164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795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/>
      <c r="AI12" s="68">
        <v>0</v>
      </c>
      <c r="AJ12" s="68">
        <v>0</v>
      </c>
      <c r="AK12" s="89">
        <v>0</v>
      </c>
      <c r="AL12" s="89">
        <v>0</v>
      </c>
    </row>
    <row r="13" spans="1:38" s="74" customFormat="1" ht="33.75" customHeight="1">
      <c r="A13" s="70"/>
      <c r="B13" s="71" t="s">
        <v>31</v>
      </c>
      <c r="C13" s="56">
        <f aca="true" t="shared" si="1" ref="C13:AE13">SUM(C6:C12)</f>
        <v>1285816.3800000001</v>
      </c>
      <c r="D13" s="72">
        <f>SUM(D6:D12)</f>
        <v>203233.80000000002</v>
      </c>
      <c r="E13" s="95">
        <f t="shared" si="1"/>
        <v>121257.31</v>
      </c>
      <c r="F13" s="95">
        <f t="shared" si="1"/>
        <v>43928.7</v>
      </c>
      <c r="G13" s="95">
        <f t="shared" si="1"/>
        <v>62259.91</v>
      </c>
      <c r="H13" s="95">
        <f t="shared" si="1"/>
        <v>16755.100000000002</v>
      </c>
      <c r="I13" s="95">
        <f t="shared" si="1"/>
        <v>15330.12</v>
      </c>
      <c r="J13" s="95">
        <f t="shared" si="1"/>
        <v>62042.24</v>
      </c>
      <c r="K13" s="95">
        <f t="shared" si="1"/>
        <v>82310.02</v>
      </c>
      <c r="L13" s="95">
        <f t="shared" si="1"/>
        <v>70899.5</v>
      </c>
      <c r="M13" s="95">
        <f t="shared" si="1"/>
        <v>34173.24</v>
      </c>
      <c r="N13" s="68">
        <f>SUM(N6:N12)</f>
        <v>9146.77</v>
      </c>
      <c r="O13" s="95">
        <f>SUM(O6:O12)</f>
        <v>50.93</v>
      </c>
      <c r="P13" s="95">
        <f t="shared" si="1"/>
        <v>90.5</v>
      </c>
      <c r="Q13" s="95">
        <f t="shared" si="1"/>
        <v>66.53</v>
      </c>
      <c r="R13" s="95">
        <f t="shared" si="1"/>
        <v>2032</v>
      </c>
      <c r="S13" s="95">
        <f t="shared" si="1"/>
        <v>13016.31</v>
      </c>
      <c r="T13" s="95">
        <f t="shared" si="1"/>
        <v>8549.949999999999</v>
      </c>
      <c r="U13" s="95">
        <f t="shared" si="1"/>
        <v>7289.54</v>
      </c>
      <c r="V13" s="72">
        <f t="shared" si="1"/>
        <v>2510.24</v>
      </c>
      <c r="W13" s="72">
        <f t="shared" si="1"/>
        <v>5400</v>
      </c>
      <c r="X13" s="101">
        <f t="shared" si="1"/>
        <v>43229.97</v>
      </c>
      <c r="Y13" s="72">
        <f t="shared" si="1"/>
        <v>891</v>
      </c>
      <c r="Z13" s="72">
        <f t="shared" si="1"/>
        <v>1299.99</v>
      </c>
      <c r="AA13" s="72">
        <f t="shared" si="1"/>
        <v>3485.8</v>
      </c>
      <c r="AB13" s="72">
        <f t="shared" si="1"/>
        <v>1201.46</v>
      </c>
      <c r="AC13" s="72">
        <f t="shared" si="1"/>
        <v>2282.91</v>
      </c>
      <c r="AD13" s="73">
        <f t="shared" si="1"/>
        <v>78218.05</v>
      </c>
      <c r="AE13" s="73">
        <f t="shared" si="1"/>
        <v>370056.91000000003</v>
      </c>
      <c r="AF13" s="72">
        <f>SUM(AF7:AF12)</f>
        <v>-2</v>
      </c>
      <c r="AG13" s="72">
        <f aca="true" t="shared" si="2" ref="AG13:AL13">SUM(AG6:AG12)</f>
        <v>-266.28999999999996</v>
      </c>
      <c r="AH13" s="72">
        <f t="shared" si="2"/>
        <v>0</v>
      </c>
      <c r="AI13" s="72">
        <f t="shared" si="2"/>
        <v>9837.07</v>
      </c>
      <c r="AJ13" s="72">
        <f t="shared" si="2"/>
        <v>1522.99</v>
      </c>
      <c r="AK13" s="90">
        <f t="shared" si="2"/>
        <v>13444.01</v>
      </c>
      <c r="AL13" s="90">
        <f t="shared" si="2"/>
        <v>271.8</v>
      </c>
    </row>
    <row r="14" spans="1:38" s="75" customFormat="1" ht="15" customHeight="1" hidden="1">
      <c r="A14" s="70" t="s">
        <v>28</v>
      </c>
      <c r="B14" s="71"/>
      <c r="C14" s="56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6">
        <v>9150</v>
      </c>
      <c r="AH14" s="72"/>
      <c r="AI14" s="72"/>
      <c r="AJ14" s="72"/>
      <c r="AK14" s="74"/>
      <c r="AL14" s="74"/>
    </row>
    <row r="15" spans="1:38" s="78" customFormat="1" ht="108" customHeight="1" hidden="1">
      <c r="A15" s="69"/>
      <c r="B15" s="77"/>
      <c r="C15" s="7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s="81" customFormat="1" ht="108" customHeight="1" hidden="1">
      <c r="A16" s="79"/>
      <c r="B16" s="80"/>
      <c r="C16" s="80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</row>
    <row r="17" spans="1:38" s="81" customFormat="1" ht="108" customHeight="1" hidden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79"/>
      <c r="AH17" s="79"/>
      <c r="AI17" s="79"/>
      <c r="AJ17" s="79"/>
      <c r="AK17" s="79"/>
      <c r="AL17" s="79"/>
    </row>
    <row r="18" spans="1:38" s="81" customFormat="1" ht="108" customHeight="1" hidden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1:38" s="81" customFormat="1" ht="108" customHeight="1" hidden="1">
      <c r="A19" s="7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79"/>
      <c r="AH19" s="79"/>
      <c r="AI19" s="79"/>
      <c r="AJ19" s="79"/>
      <c r="AK19" s="79"/>
      <c r="AL19" s="79"/>
    </row>
    <row r="20" spans="1:38" s="81" customFormat="1" ht="108" customHeight="1" hidden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</row>
    <row r="21" spans="1:38" s="81" customFormat="1" ht="108" customHeight="1" hidden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79"/>
      <c r="AH21" s="79"/>
      <c r="AI21" s="79"/>
      <c r="AJ21" s="79"/>
      <c r="AK21" s="79"/>
      <c r="AL21" s="79"/>
    </row>
    <row r="22" spans="1:38" s="81" customFormat="1" ht="108" customHeight="1" hidden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79"/>
      <c r="AH22" s="79"/>
      <c r="AI22" s="79"/>
      <c r="AJ22" s="79"/>
      <c r="AK22" s="79"/>
      <c r="AL22" s="79"/>
    </row>
    <row r="23" spans="1:38" s="81" customFormat="1" ht="18.75" customHeight="1">
      <c r="A23" s="83"/>
      <c r="B23" s="83"/>
      <c r="C23" s="79"/>
      <c r="D23" s="79"/>
      <c r="E23" s="7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79"/>
      <c r="AH23" s="79"/>
      <c r="AI23" s="79"/>
      <c r="AJ23" s="79"/>
      <c r="AK23" s="79"/>
      <c r="AL23" s="79"/>
    </row>
    <row r="24" spans="1:38" s="81" customFormat="1" ht="18.75" customHeight="1">
      <c r="A24" s="83"/>
      <c r="B24" s="83"/>
      <c r="C24" s="79"/>
      <c r="D24" s="79"/>
      <c r="E24" s="7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79"/>
      <c r="AH24" s="79"/>
      <c r="AI24" s="79"/>
      <c r="AJ24" s="79"/>
      <c r="AK24" s="79"/>
      <c r="AL24" s="79"/>
    </row>
    <row r="25" spans="1:38" s="81" customFormat="1" ht="18.75" customHeight="1">
      <c r="A25" s="83"/>
      <c r="B25" s="83"/>
      <c r="C25" s="79"/>
      <c r="D25" s="79"/>
      <c r="E25" s="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79"/>
      <c r="AH25" s="79"/>
      <c r="AI25" s="79"/>
      <c r="AJ25" s="79"/>
      <c r="AK25" s="79"/>
      <c r="AL25" s="79"/>
    </row>
    <row r="26" spans="1:36" s="81" customFormat="1" ht="18.75" customHeight="1">
      <c r="A26" s="84"/>
      <c r="B26" s="84"/>
      <c r="E26" s="8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H26" s="86"/>
      <c r="AI26" s="86"/>
      <c r="AJ26" s="86"/>
    </row>
    <row r="27" spans="1:36" s="81" customFormat="1" ht="18.75" customHeight="1">
      <c r="A27" s="84"/>
      <c r="B27" s="84"/>
      <c r="E27" s="86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H27" s="86"/>
      <c r="AI27" s="86"/>
      <c r="AJ27" s="86"/>
    </row>
    <row r="28" spans="1:36" s="81" customFormat="1" ht="18.75" customHeight="1">
      <c r="A28" s="84"/>
      <c r="B28" s="84"/>
      <c r="E28" s="86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H28" s="86"/>
      <c r="AI28" s="86"/>
      <c r="AJ28" s="86"/>
    </row>
    <row r="29" spans="1:36" s="81" customFormat="1" ht="18.75" customHeight="1">
      <c r="A29" s="84"/>
      <c r="B29" s="84"/>
      <c r="E29" s="86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H29" s="86"/>
      <c r="AI29" s="86"/>
      <c r="AJ29" s="86"/>
    </row>
    <row r="30" spans="1:36" s="81" customFormat="1" ht="18.75" customHeight="1">
      <c r="A30" s="84"/>
      <c r="B30" s="84"/>
      <c r="C30" s="84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H30" s="86"/>
      <c r="AI30" s="86"/>
      <c r="AJ30" s="86"/>
    </row>
    <row r="31" spans="1:36" s="81" customFormat="1" ht="18.75" customHeight="1">
      <c r="A31" s="84"/>
      <c r="B31" s="84"/>
      <c r="C31" s="84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H31" s="86"/>
      <c r="AI31" s="86"/>
      <c r="AJ31" s="86"/>
    </row>
    <row r="32" spans="1:36" s="81" customFormat="1" ht="18.75" customHeight="1">
      <c r="A32" s="84"/>
      <c r="B32" s="84"/>
      <c r="C32" s="84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H32" s="86"/>
      <c r="AI32" s="86"/>
      <c r="AJ32" s="86"/>
    </row>
    <row r="33" spans="1:36" s="81" customFormat="1" ht="18.75" customHeight="1">
      <c r="A33" s="84"/>
      <c r="B33" s="84"/>
      <c r="C33" s="84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H33" s="86"/>
      <c r="AI33" s="86"/>
      <c r="AJ33" s="86"/>
    </row>
    <row r="34" spans="1:36" s="81" customFormat="1" ht="18.75" customHeight="1">
      <c r="A34" s="84"/>
      <c r="B34" s="84"/>
      <c r="C34" s="84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H34" s="86"/>
      <c r="AI34" s="86"/>
      <c r="AJ34" s="86"/>
    </row>
    <row r="35" spans="1:36" s="81" customFormat="1" ht="18.75" customHeight="1">
      <c r="A35" s="84"/>
      <c r="B35" s="84"/>
      <c r="C35" s="84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H35" s="86"/>
      <c r="AI35" s="86"/>
      <c r="AJ35" s="86"/>
    </row>
    <row r="36" spans="1:36" s="81" customFormat="1" ht="18.75" customHeight="1">
      <c r="A36" s="84"/>
      <c r="B36" s="84"/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H36" s="86"/>
      <c r="AI36" s="86"/>
      <c r="AJ36" s="86"/>
    </row>
    <row r="37" spans="1:36" s="81" customFormat="1" ht="18.75" customHeight="1">
      <c r="A37" s="84"/>
      <c r="B37" s="84"/>
      <c r="C37" s="84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H37" s="86"/>
      <c r="AI37" s="86"/>
      <c r="AJ37" s="86"/>
    </row>
    <row r="38" spans="1:36" s="81" customFormat="1" ht="18.75" customHeight="1">
      <c r="A38" s="84"/>
      <c r="B38" s="84"/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H38" s="86"/>
      <c r="AI38" s="86"/>
      <c r="AJ38" s="86"/>
    </row>
    <row r="39" spans="1:36" s="81" customFormat="1" ht="18.75" customHeight="1">
      <c r="A39" s="84"/>
      <c r="B39" s="84"/>
      <c r="C39" s="84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H39" s="86"/>
      <c r="AI39" s="86"/>
      <c r="AJ39" s="86"/>
    </row>
    <row r="40" spans="1:36" s="81" customFormat="1" ht="18.75" customHeight="1">
      <c r="A40" s="84"/>
      <c r="B40" s="84"/>
      <c r="C40" s="84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H40" s="86"/>
      <c r="AI40" s="86"/>
      <c r="AJ40" s="86"/>
    </row>
    <row r="41" spans="1:36" s="81" customFormat="1" ht="18.75" customHeight="1">
      <c r="A41" s="84"/>
      <c r="B41" s="84"/>
      <c r="C41" s="84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H41" s="86"/>
      <c r="AI41" s="86"/>
      <c r="AJ41" s="86"/>
    </row>
    <row r="42" spans="1:36" s="81" customFormat="1" ht="18.75" customHeight="1">
      <c r="A42" s="84"/>
      <c r="B42" s="84"/>
      <c r="C42" s="84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85"/>
      <c r="AE42" s="85"/>
      <c r="AF42" s="85"/>
      <c r="AH42" s="86"/>
      <c r="AI42" s="86"/>
      <c r="AJ42" s="86"/>
    </row>
    <row r="43" spans="1:36" s="81" customFormat="1" ht="18.75" customHeight="1">
      <c r="A43" s="84"/>
      <c r="B43" s="84"/>
      <c r="C43" s="84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85"/>
      <c r="AE43" s="85"/>
      <c r="AF43" s="85"/>
      <c r="AH43" s="86"/>
      <c r="AI43" s="86"/>
      <c r="AJ43" s="86"/>
    </row>
    <row r="44" spans="1:36" s="81" customFormat="1" ht="18.75" customHeight="1">
      <c r="A44" s="84"/>
      <c r="B44" s="84"/>
      <c r="C44" s="84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85"/>
      <c r="AE44" s="85"/>
      <c r="AF44" s="85"/>
      <c r="AH44" s="86"/>
      <c r="AI44" s="86"/>
      <c r="AJ44" s="86"/>
    </row>
    <row r="45" spans="1:36" s="81" customFormat="1" ht="18.75" customHeight="1">
      <c r="A45" s="84"/>
      <c r="B45" s="84"/>
      <c r="C45" s="84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85"/>
      <c r="AE45" s="85"/>
      <c r="AF45" s="85"/>
      <c r="AH45" s="86"/>
      <c r="AI45" s="86"/>
      <c r="AJ45" s="86"/>
    </row>
    <row r="46" spans="1:36" s="81" customFormat="1" ht="18.75" customHeight="1">
      <c r="A46" s="84"/>
      <c r="B46" s="84"/>
      <c r="C46" s="84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5"/>
      <c r="AE46" s="85"/>
      <c r="AF46" s="85"/>
      <c r="AH46" s="86"/>
      <c r="AI46" s="86"/>
      <c r="AJ46" s="86"/>
    </row>
    <row r="47" spans="1:36" s="81" customFormat="1" ht="18.75" customHeight="1">
      <c r="A47" s="84"/>
      <c r="B47" s="84"/>
      <c r="C47" s="8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85"/>
      <c r="AE47" s="85"/>
      <c r="AF47" s="85"/>
      <c r="AH47" s="86"/>
      <c r="AI47" s="86"/>
      <c r="AJ47" s="86"/>
    </row>
    <row r="48" spans="1:36" s="81" customFormat="1" ht="18.75" customHeight="1">
      <c r="A48" s="84"/>
      <c r="B48" s="84"/>
      <c r="C48" s="8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85"/>
      <c r="AE48" s="85"/>
      <c r="AF48" s="85"/>
      <c r="AH48" s="86"/>
      <c r="AI48" s="86"/>
      <c r="AJ48" s="86"/>
    </row>
    <row r="49" spans="1:36" s="81" customFormat="1" ht="18.75" customHeight="1">
      <c r="A49" s="84"/>
      <c r="B49" s="84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85"/>
      <c r="AE49" s="85"/>
      <c r="AF49" s="85"/>
      <c r="AH49" s="86"/>
      <c r="AI49" s="86"/>
      <c r="AJ49" s="86"/>
    </row>
    <row r="50" spans="1:32" ht="11.25">
      <c r="A50" s="59"/>
      <c r="B50" s="59"/>
      <c r="C50" s="5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AD50" s="60"/>
      <c r="AE50" s="60"/>
      <c r="AF50" s="60"/>
    </row>
    <row r="51" spans="1:32" ht="108" customHeight="1">
      <c r="A51" s="59"/>
      <c r="B51" s="59"/>
      <c r="C51" s="5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AD51" s="60"/>
      <c r="AE51" s="60"/>
      <c r="AF51" s="60"/>
    </row>
  </sheetData>
  <sheetProtection/>
  <mergeCells count="7">
    <mergeCell ref="A2:AJ2"/>
    <mergeCell ref="A3:AJ3"/>
    <mergeCell ref="D4:AJ4"/>
    <mergeCell ref="A1:D1"/>
    <mergeCell ref="A4:A5"/>
    <mergeCell ref="B4:B5"/>
    <mergeCell ref="C4:C5"/>
  </mergeCells>
  <printOptions horizontalCentered="1"/>
  <pageMargins left="0.31496062992125984" right="0.11811023622047245" top="1.535433070866142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technosys</dc:creator>
  <cp:keywords/>
  <dc:description/>
  <cp:lastModifiedBy>katerina</cp:lastModifiedBy>
  <cp:lastPrinted>2017-12-18T12:23:04Z</cp:lastPrinted>
  <dcterms:created xsi:type="dcterms:W3CDTF">2003-06-26T05:34:08Z</dcterms:created>
  <dcterms:modified xsi:type="dcterms:W3CDTF">2018-06-12T07:40:34Z</dcterms:modified>
  <cp:category/>
  <cp:version/>
  <cp:contentType/>
  <cp:contentStatus/>
</cp:coreProperties>
</file>